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Administrative Assistent\LTD GIASI\GIASI - REPORTS\დმანისი-განახლება\"/>
    </mc:Choice>
  </mc:AlternateContent>
  <xr:revisionPtr revIDLastSave="0" documentId="13_ncr:1_{A23B963A-C8AC-4D0F-B02B-6F0356BD0BDE}" xr6:coauthVersionLast="47" xr6:coauthVersionMax="47" xr10:uidLastSave="{00000000-0000-0000-0000-000000000000}"/>
  <bookViews>
    <workbookView xWindow="-108" yWindow="-108" windowWidth="23256" windowHeight="12528" tabRatio="924" xr2:uid="{00000000-000D-0000-FFFF-FFFF00000000}"/>
  </bookViews>
  <sheets>
    <sheet name="დმანისი განახლება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8" i="26" l="1"/>
  <c r="E225" i="26"/>
  <c r="E224" i="26"/>
  <c r="E88" i="26"/>
  <c r="E86" i="26"/>
  <c r="E85" i="26"/>
  <c r="E83" i="26"/>
  <c r="E82" i="26"/>
  <c r="E220" i="26"/>
  <c r="E219" i="26"/>
  <c r="E216" i="26"/>
  <c r="E215" i="26"/>
  <c r="E212" i="26"/>
  <c r="E210" i="26"/>
  <c r="E208" i="26"/>
  <c r="E207" i="26"/>
  <c r="E205" i="26"/>
  <c r="E204" i="26"/>
  <c r="E199" i="26"/>
  <c r="E198" i="26"/>
  <c r="E195" i="26"/>
  <c r="E194" i="26"/>
  <c r="E191" i="26"/>
  <c r="E189" i="26"/>
  <c r="E187" i="26"/>
  <c r="E186" i="26"/>
  <c r="E184" i="26"/>
  <c r="E183" i="26"/>
  <c r="E178" i="26"/>
  <c r="E177" i="26"/>
  <c r="E174" i="26"/>
  <c r="E173" i="26"/>
  <c r="E169" i="26"/>
  <c r="E168" i="26"/>
  <c r="E166" i="26"/>
  <c r="E165" i="26"/>
  <c r="E163" i="26"/>
  <c r="E162" i="26"/>
  <c r="E160" i="26"/>
  <c r="E159" i="26"/>
  <c r="E157" i="26"/>
  <c r="E154" i="26"/>
  <c r="E152" i="26"/>
  <c r="E150" i="26"/>
  <c r="E149" i="26"/>
  <c r="E147" i="26"/>
  <c r="E146" i="26"/>
  <c r="E143" i="26"/>
  <c r="E141" i="26"/>
  <c r="E139" i="26"/>
  <c r="E138" i="26"/>
  <c r="E136" i="26"/>
  <c r="E135" i="26"/>
  <c r="E130" i="26"/>
  <c r="E129" i="26"/>
  <c r="E126" i="26"/>
  <c r="E125" i="26"/>
  <c r="E122" i="26"/>
  <c r="E120" i="26"/>
  <c r="E118" i="26"/>
  <c r="E117" i="26"/>
  <c r="E115" i="26"/>
  <c r="E114" i="26"/>
  <c r="E110" i="26"/>
  <c r="E108" i="26"/>
  <c r="E106" i="26"/>
  <c r="E105" i="26"/>
  <c r="E102" i="26"/>
  <c r="E101" i="26"/>
  <c r="E98" i="26"/>
  <c r="E96" i="26"/>
  <c r="E95" i="26"/>
  <c r="E93" i="26"/>
  <c r="E92" i="26"/>
  <c r="E74" i="26"/>
  <c r="E71" i="26"/>
  <c r="E67" i="26"/>
  <c r="E61" i="26"/>
  <c r="E58" i="26"/>
  <c r="E57" i="26"/>
  <c r="E53" i="26"/>
  <c r="E47" i="26"/>
  <c r="E43" i="26"/>
  <c r="E39" i="26"/>
  <c r="E36" i="26"/>
  <c r="E31" i="26"/>
  <c r="E27" i="26"/>
  <c r="E24" i="26"/>
  <c r="E20" i="26"/>
  <c r="E21" i="26"/>
  <c r="E18" i="26"/>
  <c r="E15" i="26"/>
  <c r="E12" i="26"/>
  <c r="E9" i="26"/>
  <c r="E78" i="26"/>
  <c r="E76" i="26"/>
  <c r="E73" i="26"/>
  <c r="E70" i="26"/>
  <c r="E66" i="26"/>
  <c r="E63" i="26"/>
  <c r="E60" i="26"/>
  <c r="E52" i="26"/>
  <c r="E46" i="26"/>
  <c r="E41" i="26"/>
  <c r="E38" i="26"/>
  <c r="E35" i="26"/>
  <c r="E29" i="26"/>
  <c r="E26" i="26"/>
  <c r="E23" i="26"/>
  <c r="E17" i="26"/>
  <c r="E14" i="26"/>
  <c r="E11" i="26"/>
  <c r="E8" i="26"/>
  <c r="L230" i="26"/>
  <c r="L231" i="26" s="1"/>
  <c r="L232" i="26" l="1"/>
  <c r="L233" i="26" s="1"/>
  <c r="L234" i="26" l="1"/>
  <c r="L235" i="26" s="1"/>
  <c r="L236" i="26" l="1"/>
  <c r="L237" i="26"/>
</calcChain>
</file>

<file path=xl/sharedStrings.xml><?xml version="1.0" encoding="utf-8"?>
<sst xmlns="http://schemas.openxmlformats.org/spreadsheetml/2006/main" count="461" uniqueCount="127">
  <si>
    <t>jami</t>
  </si>
  <si>
    <t>#</t>
  </si>
  <si>
    <t>dRg 18%</t>
  </si>
  <si>
    <t>sul obieqtis saxarjTaRricxvo Rirebuleba</t>
  </si>
  <si>
    <t>gauTvaliswinebeli samuSaoebi 3%</t>
  </si>
  <si>
    <t>m3</t>
  </si>
  <si>
    <t>samuSaosa dasaxeleba</t>
  </si>
  <si>
    <t>ganz.</t>
  </si>
  <si>
    <t>norma erT.</t>
  </si>
  <si>
    <t>raodenoba</t>
  </si>
  <si>
    <t>xelfasi</t>
  </si>
  <si>
    <t>masalebi</t>
  </si>
  <si>
    <t>manqana meqan</t>
  </si>
  <si>
    <t>sul Tanxa</t>
  </si>
  <si>
    <t>erT   fasi</t>
  </si>
  <si>
    <t>ჯამი</t>
  </si>
  <si>
    <t>%</t>
  </si>
  <si>
    <t>ლარი</t>
  </si>
  <si>
    <t>მ3</t>
  </si>
  <si>
    <t>Sromatevadoba</t>
  </si>
  <si>
    <t>k/sT</t>
  </si>
  <si>
    <t>შეადგინა:        ნ.უგლავა</t>
  </si>
  <si>
    <t>ტნ</t>
  </si>
  <si>
    <t>ზედნადები ხარჯები</t>
  </si>
  <si>
    <t>გეგმიური დაგროვება</t>
  </si>
  <si>
    <t>გრძ.მ</t>
  </si>
  <si>
    <t>ლითონკონსტრუქციები</t>
  </si>
  <si>
    <t>მორჩენილი გრუნტის მოსწორება ადგილზე ხელით</t>
  </si>
  <si>
    <t>ცალი</t>
  </si>
  <si>
    <t>საყელურები</t>
  </si>
  <si>
    <t>რეისი</t>
  </si>
  <si>
    <t>დმანისის მუნიციპალიტეტში სოფელ განახლებაში საძოვრებზე პირუტყვის დასარწყულებლების მოწყობა</t>
  </si>
  <si>
    <t>სამუშაოები წყალშემკრებ კაპტაჟზე</t>
  </si>
  <si>
    <t>ქვაბულის მოწყობა ექსკავატორით 1.5მ სიღრმეზე IV კატეგორიის გრუნტებში</t>
  </si>
  <si>
    <t>ტრანშეის მოწყობა ექსკავატორით 1.5მ სიღრმეზე IV კატეგორიის გრუნტებში</t>
  </si>
  <si>
    <t>ტრანშეის ქვედა ფერდზე გეომემბრანის ჩაფენა</t>
  </si>
  <si>
    <t>მ2</t>
  </si>
  <si>
    <t xml:space="preserve">ტრანშეებში ფოლადის პერფორირებული მილის ჩაწყობა დ200 </t>
  </si>
  <si>
    <t>ტრანშეებში მსხვილდიამეტრიანი ქვების ჩაყრა</t>
  </si>
  <si>
    <t>კაპტაჟის ფრთებშორის სივრცეში მსხვილდიამეტრიანი ქვების ჩაყრა</t>
  </si>
  <si>
    <t>ტრანშეებში და  კაპტაჟის ფრთებშორის სივრცეში ქვანაყარის თავზე გეოტექსტილის ჩაფენა</t>
  </si>
  <si>
    <t>ტრანშეებში და  კაპტაჟის ფრთებშორის სივრცეში გეოტექსტილის თავზე ადგილობრივი გრუნტის ჩაყრა და მოსწორება</t>
  </si>
  <si>
    <t>ქვაბულიდან და ტრანშეებიდან ამოღებული გრუნტის მოსწორება ადგილზე ბულდოზერით</t>
  </si>
  <si>
    <t>მსხვილდიამეტრიანი ქვების ტრანსპორტირება 60კმ-დან</t>
  </si>
  <si>
    <t>რკბ წყალშემკრები გალერეის მოწყობა</t>
  </si>
  <si>
    <t>ქვიშახრეშოვანი ნარევის მომზადების მოწყობა საძირკვლის ქვეშ სისქით 20სმ</t>
  </si>
  <si>
    <r>
      <t xml:space="preserve">რკბ წყალსემკრები გალერეის მოწყობა ბეტონით </t>
    </r>
    <r>
      <rPr>
        <b/>
        <sz val="10"/>
        <rFont val="Arial"/>
        <family val="2"/>
        <charset val="204"/>
      </rPr>
      <t>B22.5</t>
    </r>
  </si>
  <si>
    <t>არმატურა</t>
  </si>
  <si>
    <t>პ.ე. მილების (დ50) მოწყობა რკბ გალერეის ტანში</t>
  </si>
  <si>
    <t>ლითონის გადახურვის მოწყობა გალერეის თავზე</t>
  </si>
  <si>
    <t>სატრანსპორტო ხარჯები წყალსემკრები გალერეის მასალებზე (100კმ-დან)</t>
  </si>
  <si>
    <t>რკბ სარეგულაციო ჭის მოწყობა</t>
  </si>
  <si>
    <t>ჭის ანაკრები რკბ რგოლის მოწყობა დიამეტრით 1მ და სიმაღლით 1.5მ</t>
  </si>
  <si>
    <t>ჭაში სარეგულაციო ვენტილების მოწყობა დ50</t>
  </si>
  <si>
    <t>ჭის ხუფის მოწყობა</t>
  </si>
  <si>
    <t>გრუნტის უკუჩაყრა ჭის გარსემო</t>
  </si>
  <si>
    <t>სატრანსპორტო ხარჯები სარეგულაციო ჭის მასალებზე (100კმ-დან)</t>
  </si>
  <si>
    <t xml:space="preserve">   </t>
  </si>
  <si>
    <t>ექსკავატორი 0.65მ3/ჩ</t>
  </si>
  <si>
    <t>გეომემბრანა</t>
  </si>
  <si>
    <t>პერფორირებული ფოლადის მილი დ200</t>
  </si>
  <si>
    <t>მსხვილდიამეტრიანი ქვები</t>
  </si>
  <si>
    <t>გეოტექსტილი</t>
  </si>
  <si>
    <t>ბულდოზერი</t>
  </si>
  <si>
    <t>ქვიშახრესოვანი ნარევი</t>
  </si>
  <si>
    <t>ბეტონი B22.5</t>
  </si>
  <si>
    <t>პლასტმასის მილები დ50</t>
  </si>
  <si>
    <t>ჩასატანებელი დეტალები</t>
  </si>
  <si>
    <t>ლითონის კონსტრუქციები</t>
  </si>
  <si>
    <t>ყალიბის ფარი</t>
  </si>
  <si>
    <t>ჭის მონოლითური რკბ ძირის მოწყობა სისქით 150მმ</t>
  </si>
  <si>
    <t>ჭის ანაკრები რკბ რგოლი დ1მ და სიმაღლე 1.5მ</t>
  </si>
  <si>
    <t>ამწე 16ტნ-იანი</t>
  </si>
  <si>
    <t>მანქ/დღე</t>
  </si>
  <si>
    <t>სარეგულაციო ვენტილები დ50</t>
  </si>
  <si>
    <t>ჭის პლასტმასის ხუფი</t>
  </si>
  <si>
    <t>რკბ ჭა 1-ის მოწყობა</t>
  </si>
  <si>
    <t>პ.ე. მილის (დ50) მოწყობა ტრანშეაში</t>
  </si>
  <si>
    <t>პ.ე.მილი დ50</t>
  </si>
  <si>
    <t>გრუნტის უკუჩაყრა ტრანშეაში ხელით</t>
  </si>
  <si>
    <t>სამუშაოები სარწყულებელი 1-ის მოსაწყობად</t>
  </si>
  <si>
    <t>პ.ე. სარწყულებლის მოწყობა</t>
  </si>
  <si>
    <t>პ.ე.სარწყულებელი (ავზი) საქარხნო ღირებულება</t>
  </si>
  <si>
    <t>სარწყულებლის სამაგრი ლითონის კონსტრუქციის ღირებულება</t>
  </si>
  <si>
    <t>პ.ე. სარწყულებლის ავზში 2 წერტილში შემომყვანი და გადამღვრელი მილსადენების დაერთება სარეგულაციო ონკანების მოწყობით</t>
  </si>
  <si>
    <t>სატრანსპორტო ხარჯები სარწყულებელი 1-ის მასალებზე (100კმ-დან)</t>
  </si>
  <si>
    <t>სამუშაოები სარწყულებელ 1-თან მიმყვანი და გადამღვრელი მილსადენის მოწყობაზე</t>
  </si>
  <si>
    <t>სამუშაოები მილსადენი-2-ს (ფოლადის ავზთან მიმყვანი) მოწყობაზე</t>
  </si>
  <si>
    <t>სამუშაოები მილსადენი 3-ის (სარწყულებელ 2 და5-თან მიმყვანი) და გადამღვრელი მილსადენის მოწყობაზე</t>
  </si>
  <si>
    <t>სამუშაოები მილსადენი 3-ის ხევზე გადასასვლელის მოწყობაზე</t>
  </si>
  <si>
    <t>ქვაბულის მოწყობა ხელით დგარების წერტილოვანი საძირკვლების მოსაწყობად</t>
  </si>
  <si>
    <t>წერტილოვანი საძირკვლების მოწყობა ბეტონით ბ22.5</t>
  </si>
  <si>
    <t>ჩასატანებელი დეტალების მოწყობა წერტილოვან საძირკვლებში დგარების მოსაწყობად</t>
  </si>
  <si>
    <t>ფოლადის დგარების (მილი დ165X4.5) მოწყობა</t>
  </si>
  <si>
    <t>ფოლადის მილი დ165X4.5)</t>
  </si>
  <si>
    <t>ფოლადის გარსაცმი მილის (მილი დ165X4.5) მოწყობა</t>
  </si>
  <si>
    <t>სამუშაოები სარწყულებელი 2 და 5-ის მოსაწყობად</t>
  </si>
  <si>
    <t>სატრანსპორტო ხარჯები მილსადენი 3-ის, სარწყულებელი 2 და5-ის მასალებზე (100კმ-დან)</t>
  </si>
  <si>
    <t>სამუშაოები მილსადენი 4-ის (სარწყულებელ 3 და 4-თან მიმყვანი) და გადამღვრელი მილსადენის მოწყობაზე</t>
  </si>
  <si>
    <t>სამუშაოები სარწყულებელი 3 და 4-ის მოსაწყობად</t>
  </si>
  <si>
    <t>სატრანსპორტო ხარჯები მილსადენი 4-ის, სარწყულებელი 3 და 4-ის მასალებზე (100კმ-დან)</t>
  </si>
  <si>
    <t>სამუშაოები მილსადენი 5-ის (სოფლის სარწყულებელთან მიმყვანი)  მოწყობაზე</t>
  </si>
  <si>
    <t>სამუშაოები სოფლის სარწყულებლის რეაბილიტაციისათვის</t>
  </si>
  <si>
    <t>ქვა</t>
  </si>
  <si>
    <t>ქვიშაცემენტის ხსნარი</t>
  </si>
  <si>
    <t>სარწყულებლის კედლების შევსება ქვის წყობით</t>
  </si>
  <si>
    <t>ლითონის მოაჯირისა და კუტიკარის მოწყობა წყაროსა და სარწყულებლის გამოსაცალკავებლად</t>
  </si>
  <si>
    <t>liTonis konstruqciebi</t>
  </si>
  <si>
    <t>სატრანსპორტო ხარჯები მილსადენი 5-ის, da soflis sarwyuleblis reabilitaciis მასალებზე (100კმ-დან)</t>
  </si>
  <si>
    <t>სამუშაოები kaptaJis teritoriis Semosaragvavad</t>
  </si>
  <si>
    <t xml:space="preserve">grZ.m </t>
  </si>
  <si>
    <t>აკაციის ბოძები სიმაღლით 2მ</t>
  </si>
  <si>
    <t>აკაციის ბოძების მოწყობა</t>
  </si>
  <si>
    <t>მავთულბადის მოწყობა</t>
  </si>
  <si>
    <t>უჟანგავი მავთულბადე</t>
  </si>
  <si>
    <t>კუტიკარის მოწყობა</t>
  </si>
  <si>
    <t xml:space="preserve">სამუშაოები სოფლის სარწყულებლთან არსებულ ხიდზე </t>
  </si>
  <si>
    <t>ხიდზე ლითონის მოაჯირის მოწყობა</t>
  </si>
  <si>
    <t>სამუშაოები საძოვრებზე არსებულ ტბებთან</t>
  </si>
  <si>
    <t>saZovrebze arsebuli 2tbis napiris moSandakeba da arsebuli zvinulebis gasufTaveba xeliT saqonlis dasarwyulebeli misadgomisTvis</t>
  </si>
  <si>
    <t>ჩასატანებელი დეტალების მოწყობა რკბ გალერეის თავში ლითონის გადახურვის მოსაწყობად</t>
  </si>
  <si>
    <t>გრუნტის უკუჩაყრა ჭის გარშემო</t>
  </si>
  <si>
    <t>პ.ე.სარწყულებელი (ავზი) 2ცალი,საქარხნო ღირებულება</t>
  </si>
  <si>
    <t>პ.ე. სარწყულებლის ავზში 2 წერტილში შემომყვანი და გადამღვრელი მილსადენების დაერთება სარეგულაციო ონკანების (დ50,2ცალი) მოწყობით</t>
  </si>
  <si>
    <t>პ.ე. სარწყულებლის ავზში 2 წერტილში შემომყვანი და გადამღვრელი მილსადენების დაერთება სარეგულაციო ონკანების (დ50,2ცალი)მოწყობით</t>
  </si>
  <si>
    <t>პ.ე.სარწყულებელი (ავზი) 4 ცალი, საქარხნო ღირებულება</t>
  </si>
  <si>
    <t>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</si>
</sst>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"/>
  </numFmts>
  <fonts count="18">
    <font>
      <sz val="10"/>
      <name val="Arial Cyr"/>
      <charset val="204"/>
    </font>
    <font>
      <sz val="10"/>
      <name val="AcadNusx"/>
    </font>
    <font>
      <sz val="10"/>
      <name val="Arial"/>
      <family val="2"/>
    </font>
    <font>
      <b/>
      <sz val="10"/>
      <name val="AcadNusx"/>
    </font>
    <font>
      <sz val="10"/>
      <name val="Arial Cyr"/>
    </font>
    <font>
      <b/>
      <sz val="11"/>
      <name val="AcadNusx"/>
    </font>
    <font>
      <sz val="11"/>
      <name val="AcadNusx"/>
    </font>
    <font>
      <i/>
      <sz val="10"/>
      <name val="AcadNusx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u/>
      <sz val="12"/>
      <name val="AcadNusx"/>
    </font>
    <font>
      <b/>
      <sz val="12"/>
      <name val="AcadNusx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2" fillId="0" borderId="0"/>
  </cellStyleXfs>
  <cellXfs count="84">
    <xf numFmtId="0" fontId="0" fillId="0" borderId="0" xfId="0"/>
    <xf numFmtId="2" fontId="3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6" applyFont="1" applyFill="1" applyBorder="1" applyAlignment="1">
      <alignment horizontal="center" vertical="center" wrapText="1"/>
    </xf>
    <xf numFmtId="0" fontId="13" fillId="2" borderId="0" xfId="0" applyFont="1" applyFill="1"/>
    <xf numFmtId="0" fontId="1" fillId="0" borderId="1" xfId="6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2" fontId="1" fillId="0" borderId="1" xfId="5" applyNumberFormat="1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0" xfId="0" applyFont="1"/>
    <xf numFmtId="2" fontId="13" fillId="0" borderId="0" xfId="0" applyNumberFormat="1" applyFont="1"/>
    <xf numFmtId="2" fontId="14" fillId="0" borderId="0" xfId="0" applyNumberFormat="1" applyFont="1"/>
    <xf numFmtId="2" fontId="15" fillId="0" borderId="0" xfId="0" applyNumberFormat="1" applyFont="1" applyAlignment="1">
      <alignment horizontal="center" vertical="center"/>
    </xf>
    <xf numFmtId="2" fontId="16" fillId="0" borderId="0" xfId="0" applyNumberFormat="1" applyFont="1"/>
    <xf numFmtId="2" fontId="17" fillId="0" borderId="0" xfId="0" applyNumberFormat="1" applyFont="1" applyAlignment="1">
      <alignment horizontal="center" vertical="center"/>
    </xf>
    <xf numFmtId="2" fontId="17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7">
    <cellStyle name="Comma 2" xfId="1" xr:uid="{00000000-0005-0000-0000-000000000000}"/>
    <cellStyle name="Comma 3" xfId="2" xr:uid="{00000000-0005-0000-0000-000001000000}"/>
    <cellStyle name="Normal" xfId="0" builtinId="0"/>
    <cellStyle name="Normal 10" xfId="3" xr:uid="{00000000-0005-0000-0000-000003000000}"/>
    <cellStyle name="Normal 2" xfId="4" xr:uid="{00000000-0005-0000-0000-000004000000}"/>
    <cellStyle name="Normal_daz-IIline" xfId="5" xr:uid="{00000000-0005-0000-0000-000005000000}"/>
    <cellStyle name="Обычный_Лист1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63"/>
  <sheetViews>
    <sheetView tabSelected="1" zoomScale="70" zoomScaleNormal="70" workbookViewId="0">
      <selection activeCell="AD7" sqref="AD7"/>
    </sheetView>
  </sheetViews>
  <sheetFormatPr defaultColWidth="9.109375" defaultRowHeight="14.4"/>
  <cols>
    <col min="1" max="1" width="4.33203125" style="45" customWidth="1"/>
    <col min="2" max="2" width="34" style="9" customWidth="1"/>
    <col min="3" max="3" width="9.6640625" style="9" customWidth="1"/>
    <col min="4" max="4" width="8.5546875" style="9" customWidth="1"/>
    <col min="5" max="5" width="8.88671875" style="9" customWidth="1"/>
    <col min="6" max="6" width="6.5546875" style="9" customWidth="1"/>
    <col min="7" max="7" width="13" style="9" customWidth="1"/>
    <col min="8" max="8" width="6.88671875" style="9" customWidth="1"/>
    <col min="9" max="9" width="20.77734375" style="9" customWidth="1"/>
    <col min="10" max="10" width="7.109375" style="9" customWidth="1"/>
    <col min="11" max="11" width="12.6640625" style="9" customWidth="1"/>
    <col min="12" max="12" width="13.5546875" style="9" customWidth="1"/>
    <col min="13" max="13" width="13.5546875" style="49" customWidth="1"/>
    <col min="14" max="15" width="9.109375" style="49"/>
    <col min="16" max="16" width="17.6640625" style="49" customWidth="1"/>
    <col min="17" max="17" width="17" style="49" customWidth="1"/>
    <col min="18" max="22" width="9.109375" style="49"/>
    <col min="23" max="16384" width="9.109375" style="9"/>
  </cols>
  <sheetData>
    <row r="1" spans="1:12" ht="46.5" customHeight="1">
      <c r="A1" s="81" t="s">
        <v>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46.5" customHeight="1">
      <c r="A2" s="77" t="s">
        <v>126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6.2">
      <c r="A3" s="82" t="s">
        <v>1</v>
      </c>
      <c r="B3" s="72" t="s">
        <v>6</v>
      </c>
      <c r="C3" s="72" t="s">
        <v>7</v>
      </c>
      <c r="D3" s="72" t="s">
        <v>8</v>
      </c>
      <c r="E3" s="72" t="s">
        <v>9</v>
      </c>
      <c r="F3" s="74" t="s">
        <v>10</v>
      </c>
      <c r="G3" s="75"/>
      <c r="H3" s="76" t="s">
        <v>11</v>
      </c>
      <c r="I3" s="76"/>
      <c r="J3" s="76" t="s">
        <v>12</v>
      </c>
      <c r="K3" s="76"/>
      <c r="L3" s="78" t="s">
        <v>13</v>
      </c>
    </row>
    <row r="4" spans="1:12" ht="32.4">
      <c r="A4" s="83"/>
      <c r="B4" s="73"/>
      <c r="C4" s="73"/>
      <c r="D4" s="73"/>
      <c r="E4" s="73"/>
      <c r="F4" s="27" t="s">
        <v>14</v>
      </c>
      <c r="G4" s="48" t="s">
        <v>0</v>
      </c>
      <c r="H4" s="27" t="s">
        <v>14</v>
      </c>
      <c r="I4" s="48" t="s">
        <v>0</v>
      </c>
      <c r="J4" s="27" t="s">
        <v>14</v>
      </c>
      <c r="K4" s="48" t="s">
        <v>0</v>
      </c>
      <c r="L4" s="79"/>
    </row>
    <row r="5" spans="1:12" ht="16.2">
      <c r="A5" s="28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</row>
    <row r="6" spans="1:12" ht="60" customHeight="1">
      <c r="A6" s="28"/>
      <c r="B6" s="47" t="s">
        <v>32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48" customHeight="1">
      <c r="A7" s="8">
        <v>1</v>
      </c>
      <c r="B7" s="6" t="s">
        <v>33</v>
      </c>
      <c r="C7" s="8" t="s">
        <v>5</v>
      </c>
      <c r="D7" s="7"/>
      <c r="E7" s="7">
        <v>74</v>
      </c>
      <c r="F7" s="7"/>
      <c r="G7" s="5"/>
      <c r="H7" s="7"/>
      <c r="I7" s="7"/>
      <c r="J7" s="7"/>
      <c r="K7" s="5"/>
      <c r="L7" s="4"/>
    </row>
    <row r="8" spans="1:12" ht="18" customHeight="1">
      <c r="A8" s="10"/>
      <c r="B8" s="11" t="s">
        <v>19</v>
      </c>
      <c r="C8" s="10" t="s">
        <v>18</v>
      </c>
      <c r="D8" s="12">
        <v>1</v>
      </c>
      <c r="E8" s="12">
        <f>D8*E7</f>
        <v>74</v>
      </c>
      <c r="F8" s="2"/>
      <c r="G8" s="2"/>
      <c r="H8" s="2"/>
      <c r="I8" s="2"/>
      <c r="J8" s="2"/>
      <c r="K8" s="2"/>
      <c r="L8" s="3"/>
    </row>
    <row r="9" spans="1:12" ht="19.5" customHeight="1">
      <c r="A9" s="10"/>
      <c r="B9" s="11" t="s">
        <v>58</v>
      </c>
      <c r="C9" s="10" t="s">
        <v>18</v>
      </c>
      <c r="D9" s="12">
        <v>1</v>
      </c>
      <c r="E9" s="12">
        <f>E7*D9</f>
        <v>74</v>
      </c>
      <c r="F9" s="2"/>
      <c r="G9" s="2"/>
      <c r="H9" s="2"/>
      <c r="I9" s="2"/>
      <c r="J9" s="2"/>
      <c r="K9" s="2"/>
      <c r="L9" s="3"/>
    </row>
    <row r="10" spans="1:12" ht="46.5" customHeight="1">
      <c r="A10" s="8">
        <v>2</v>
      </c>
      <c r="B10" s="6" t="s">
        <v>34</v>
      </c>
      <c r="C10" s="8" t="s">
        <v>5</v>
      </c>
      <c r="D10" s="7"/>
      <c r="E10" s="7">
        <v>98</v>
      </c>
      <c r="F10" s="7"/>
      <c r="G10" s="5"/>
      <c r="H10" s="7"/>
      <c r="I10" s="7"/>
      <c r="J10" s="7"/>
      <c r="K10" s="5"/>
      <c r="L10" s="4"/>
    </row>
    <row r="11" spans="1:12" ht="20.25" customHeight="1">
      <c r="A11" s="10"/>
      <c r="B11" s="11" t="s">
        <v>19</v>
      </c>
      <c r="C11" s="10" t="s">
        <v>18</v>
      </c>
      <c r="D11" s="12">
        <v>1</v>
      </c>
      <c r="E11" s="12">
        <f>D11*E10</f>
        <v>98</v>
      </c>
      <c r="F11" s="2"/>
      <c r="G11" s="2"/>
      <c r="H11" s="2"/>
      <c r="I11" s="2"/>
      <c r="J11" s="2"/>
      <c r="K11" s="2"/>
      <c r="L11" s="3"/>
    </row>
    <row r="12" spans="1:12" ht="19.5" customHeight="1">
      <c r="A12" s="10"/>
      <c r="B12" s="11" t="s">
        <v>58</v>
      </c>
      <c r="C12" s="10" t="s">
        <v>18</v>
      </c>
      <c r="D12" s="12">
        <v>1</v>
      </c>
      <c r="E12" s="12">
        <f>E10*D12</f>
        <v>98</v>
      </c>
      <c r="F12" s="2"/>
      <c r="G12" s="2"/>
      <c r="H12" s="2"/>
      <c r="I12" s="2"/>
      <c r="J12" s="2"/>
      <c r="K12" s="2"/>
      <c r="L12" s="3"/>
    </row>
    <row r="13" spans="1:12" ht="45" customHeight="1">
      <c r="A13" s="8">
        <v>3</v>
      </c>
      <c r="B13" s="6" t="s">
        <v>35</v>
      </c>
      <c r="C13" s="8" t="s">
        <v>36</v>
      </c>
      <c r="D13" s="7"/>
      <c r="E13" s="7">
        <v>150</v>
      </c>
      <c r="F13" s="7"/>
      <c r="G13" s="5"/>
      <c r="H13" s="7"/>
      <c r="I13" s="5"/>
      <c r="J13" s="7"/>
      <c r="K13" s="5"/>
      <c r="L13" s="4"/>
    </row>
    <row r="14" spans="1:12" ht="20.25" customHeight="1">
      <c r="A14" s="10"/>
      <c r="B14" s="11" t="s">
        <v>19</v>
      </c>
      <c r="C14" s="10" t="s">
        <v>36</v>
      </c>
      <c r="D14" s="12">
        <v>1</v>
      </c>
      <c r="E14" s="12">
        <f>D14*E13</f>
        <v>150</v>
      </c>
      <c r="F14" s="2"/>
      <c r="G14" s="2"/>
      <c r="H14" s="2"/>
      <c r="I14" s="2"/>
      <c r="J14" s="2"/>
      <c r="K14" s="2"/>
      <c r="L14" s="3"/>
    </row>
    <row r="15" spans="1:12" ht="18.75" customHeight="1">
      <c r="A15" s="10"/>
      <c r="B15" s="11" t="s">
        <v>59</v>
      </c>
      <c r="C15" s="10" t="s">
        <v>36</v>
      </c>
      <c r="D15" s="12">
        <v>1</v>
      </c>
      <c r="E15" s="12">
        <f>D15*E13</f>
        <v>150</v>
      </c>
      <c r="F15" s="2"/>
      <c r="G15" s="2"/>
      <c r="H15" s="2"/>
      <c r="I15" s="2"/>
      <c r="J15" s="2"/>
      <c r="K15" s="2"/>
      <c r="L15" s="3"/>
    </row>
    <row r="16" spans="1:12" ht="45" customHeight="1">
      <c r="A16" s="8">
        <v>4</v>
      </c>
      <c r="B16" s="6" t="s">
        <v>37</v>
      </c>
      <c r="C16" s="8" t="s">
        <v>25</v>
      </c>
      <c r="D16" s="7"/>
      <c r="E16" s="7">
        <v>60</v>
      </c>
      <c r="F16" s="7"/>
      <c r="G16" s="5"/>
      <c r="H16" s="7"/>
      <c r="I16" s="5"/>
      <c r="J16" s="7"/>
      <c r="K16" s="5"/>
      <c r="L16" s="4"/>
    </row>
    <row r="17" spans="1:13" ht="20.25" customHeight="1">
      <c r="A17" s="10"/>
      <c r="B17" s="11" t="s">
        <v>19</v>
      </c>
      <c r="C17" s="10" t="s">
        <v>25</v>
      </c>
      <c r="D17" s="12">
        <v>1</v>
      </c>
      <c r="E17" s="12">
        <f>D17*E16</f>
        <v>60</v>
      </c>
      <c r="F17" s="2"/>
      <c r="G17" s="2"/>
      <c r="H17" s="2"/>
      <c r="I17" s="2"/>
      <c r="J17" s="2"/>
      <c r="K17" s="2"/>
      <c r="L17" s="3"/>
    </row>
    <row r="18" spans="1:13" ht="33.75" customHeight="1">
      <c r="A18" s="10"/>
      <c r="B18" s="11" t="s">
        <v>60</v>
      </c>
      <c r="C18" s="10" t="s">
        <v>25</v>
      </c>
      <c r="D18" s="12">
        <v>1</v>
      </c>
      <c r="E18" s="12">
        <f>D18*E16</f>
        <v>60</v>
      </c>
      <c r="F18" s="2"/>
      <c r="G18" s="2"/>
      <c r="H18" s="2"/>
      <c r="I18" s="2"/>
      <c r="J18" s="2"/>
      <c r="K18" s="2"/>
      <c r="L18" s="3"/>
    </row>
    <row r="19" spans="1:13" ht="48.75" customHeight="1">
      <c r="A19" s="8">
        <v>5</v>
      </c>
      <c r="B19" s="6" t="s">
        <v>38</v>
      </c>
      <c r="C19" s="8" t="s">
        <v>18</v>
      </c>
      <c r="D19" s="7"/>
      <c r="E19" s="7">
        <v>82</v>
      </c>
      <c r="F19" s="7"/>
      <c r="G19" s="5"/>
      <c r="H19" s="7"/>
      <c r="I19" s="5"/>
      <c r="J19" s="7"/>
      <c r="K19" s="5"/>
      <c r="L19" s="4"/>
    </row>
    <row r="20" spans="1:13" ht="20.25" customHeight="1">
      <c r="A20" s="10"/>
      <c r="B20" s="11" t="s">
        <v>19</v>
      </c>
      <c r="C20" s="10" t="s">
        <v>18</v>
      </c>
      <c r="D20" s="12">
        <v>1</v>
      </c>
      <c r="E20" s="12">
        <f>D20*E19</f>
        <v>82</v>
      </c>
      <c r="F20" s="2"/>
      <c r="G20" s="2"/>
      <c r="H20" s="2"/>
      <c r="I20" s="2"/>
      <c r="J20" s="2"/>
      <c r="K20" s="2"/>
      <c r="L20" s="3"/>
    </row>
    <row r="21" spans="1:13" ht="21" customHeight="1">
      <c r="A21" s="10"/>
      <c r="B21" s="11" t="s">
        <v>61</v>
      </c>
      <c r="C21" s="10" t="s">
        <v>18</v>
      </c>
      <c r="D21" s="12">
        <v>1</v>
      </c>
      <c r="E21" s="12">
        <f>D21*E19</f>
        <v>82</v>
      </c>
      <c r="F21" s="2"/>
      <c r="G21" s="2"/>
      <c r="H21" s="2"/>
      <c r="I21" s="2"/>
      <c r="J21" s="2"/>
      <c r="K21" s="2"/>
      <c r="L21" s="3"/>
    </row>
    <row r="22" spans="1:13" ht="45" customHeight="1">
      <c r="A22" s="8">
        <v>6</v>
      </c>
      <c r="B22" s="6" t="s">
        <v>39</v>
      </c>
      <c r="C22" s="8" t="s">
        <v>18</v>
      </c>
      <c r="D22" s="7"/>
      <c r="E22" s="7">
        <v>70</v>
      </c>
      <c r="F22" s="7"/>
      <c r="G22" s="5"/>
      <c r="H22" s="7"/>
      <c r="I22" s="5"/>
      <c r="J22" s="7"/>
      <c r="K22" s="5"/>
      <c r="L22" s="4"/>
    </row>
    <row r="23" spans="1:13" ht="20.25" customHeight="1">
      <c r="A23" s="10"/>
      <c r="B23" s="11" t="s">
        <v>19</v>
      </c>
      <c r="C23" s="10" t="s">
        <v>18</v>
      </c>
      <c r="D23" s="12">
        <v>1</v>
      </c>
      <c r="E23" s="12">
        <f>D23*E22</f>
        <v>70</v>
      </c>
      <c r="F23" s="2"/>
      <c r="G23" s="2"/>
      <c r="H23" s="2"/>
      <c r="I23" s="2"/>
      <c r="J23" s="2"/>
      <c r="K23" s="2"/>
      <c r="L23" s="3"/>
    </row>
    <row r="24" spans="1:13" ht="21" customHeight="1">
      <c r="A24" s="10"/>
      <c r="B24" s="11" t="s">
        <v>61</v>
      </c>
      <c r="C24" s="10" t="s">
        <v>18</v>
      </c>
      <c r="D24" s="12">
        <v>1</v>
      </c>
      <c r="E24" s="12">
        <f>D24*E22</f>
        <v>70</v>
      </c>
      <c r="F24" s="2"/>
      <c r="G24" s="2"/>
      <c r="H24" s="2"/>
      <c r="I24" s="2"/>
      <c r="J24" s="2"/>
      <c r="K24" s="2"/>
      <c r="L24" s="3"/>
    </row>
    <row r="25" spans="1:13" ht="57.75" customHeight="1">
      <c r="A25" s="8">
        <v>7</v>
      </c>
      <c r="B25" s="6" t="s">
        <v>40</v>
      </c>
      <c r="C25" s="8" t="s">
        <v>36</v>
      </c>
      <c r="D25" s="7"/>
      <c r="E25" s="7">
        <v>140</v>
      </c>
      <c r="F25" s="7"/>
      <c r="G25" s="5"/>
      <c r="H25" s="7"/>
      <c r="I25" s="5"/>
      <c r="J25" s="7"/>
      <c r="K25" s="5"/>
      <c r="L25" s="4"/>
    </row>
    <row r="26" spans="1:13" ht="20.25" customHeight="1">
      <c r="A26" s="10"/>
      <c r="B26" s="11" t="s">
        <v>19</v>
      </c>
      <c r="C26" s="10" t="s">
        <v>36</v>
      </c>
      <c r="D26" s="12">
        <v>1</v>
      </c>
      <c r="E26" s="12">
        <f>D26*E25</f>
        <v>140</v>
      </c>
      <c r="F26" s="2"/>
      <c r="G26" s="2"/>
      <c r="H26" s="2"/>
      <c r="I26" s="2"/>
      <c r="J26" s="2"/>
      <c r="K26" s="2"/>
      <c r="L26" s="3"/>
    </row>
    <row r="27" spans="1:13" ht="21" customHeight="1">
      <c r="A27" s="10"/>
      <c r="B27" s="11" t="s">
        <v>62</v>
      </c>
      <c r="C27" s="10" t="s">
        <v>36</v>
      </c>
      <c r="D27" s="12">
        <v>1</v>
      </c>
      <c r="E27" s="12">
        <f>D27*E25</f>
        <v>140</v>
      </c>
      <c r="F27" s="2"/>
      <c r="G27" s="2"/>
      <c r="H27" s="2"/>
      <c r="I27" s="2"/>
      <c r="J27" s="2"/>
      <c r="K27" s="2"/>
      <c r="L27" s="3"/>
    </row>
    <row r="28" spans="1:13" ht="70.5" customHeight="1">
      <c r="A28" s="8">
        <v>8</v>
      </c>
      <c r="B28" s="6" t="s">
        <v>41</v>
      </c>
      <c r="C28" s="8" t="s">
        <v>18</v>
      </c>
      <c r="D28" s="7"/>
      <c r="E28" s="7">
        <v>16</v>
      </c>
      <c r="F28" s="7"/>
      <c r="G28" s="5"/>
      <c r="H28" s="7"/>
      <c r="I28" s="7"/>
      <c r="J28" s="7"/>
      <c r="K28" s="5"/>
      <c r="L28" s="4"/>
    </row>
    <row r="29" spans="1:13" ht="20.25" customHeight="1">
      <c r="A29" s="10"/>
      <c r="B29" s="11" t="s">
        <v>19</v>
      </c>
      <c r="C29" s="10" t="s">
        <v>18</v>
      </c>
      <c r="D29" s="12">
        <v>1</v>
      </c>
      <c r="E29" s="12">
        <f>D29*E28</f>
        <v>16</v>
      </c>
      <c r="F29" s="2"/>
      <c r="G29" s="2"/>
      <c r="H29" s="2"/>
      <c r="I29" s="2"/>
      <c r="J29" s="2"/>
      <c r="K29" s="2"/>
      <c r="L29" s="3"/>
    </row>
    <row r="30" spans="1:13" ht="70.5" customHeight="1">
      <c r="A30" s="8">
        <v>9</v>
      </c>
      <c r="B30" s="6" t="s">
        <v>42</v>
      </c>
      <c r="C30" s="8" t="s">
        <v>18</v>
      </c>
      <c r="D30" s="7"/>
      <c r="E30" s="7">
        <v>156</v>
      </c>
      <c r="F30" s="7"/>
      <c r="G30" s="5"/>
      <c r="H30" s="7"/>
      <c r="I30" s="7"/>
      <c r="J30" s="7"/>
      <c r="K30" s="5"/>
      <c r="L30" s="4"/>
    </row>
    <row r="31" spans="1:13" ht="25.5" customHeight="1">
      <c r="A31" s="10"/>
      <c r="B31" s="11" t="s">
        <v>63</v>
      </c>
      <c r="C31" s="10" t="s">
        <v>18</v>
      </c>
      <c r="D31" s="12">
        <v>1</v>
      </c>
      <c r="E31" s="12">
        <f>D31*E30</f>
        <v>156</v>
      </c>
      <c r="F31" s="2"/>
      <c r="G31" s="2"/>
      <c r="H31" s="2"/>
      <c r="I31" s="2"/>
      <c r="J31" s="2"/>
      <c r="K31" s="2"/>
      <c r="L31" s="3"/>
    </row>
    <row r="32" spans="1:13" ht="48.75" customHeight="1">
      <c r="A32" s="8">
        <v>10</v>
      </c>
      <c r="B32" s="6" t="s">
        <v>43</v>
      </c>
      <c r="C32" s="8" t="s">
        <v>22</v>
      </c>
      <c r="D32" s="7"/>
      <c r="E32" s="7">
        <v>365</v>
      </c>
      <c r="F32" s="7"/>
      <c r="G32" s="5"/>
      <c r="H32" s="7"/>
      <c r="I32" s="7"/>
      <c r="J32" s="7"/>
      <c r="K32" s="5"/>
      <c r="L32" s="4"/>
      <c r="M32" s="50"/>
    </row>
    <row r="33" spans="1:12" ht="52.5" customHeight="1">
      <c r="A33" s="28"/>
      <c r="B33" s="47" t="s">
        <v>44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ht="45" customHeight="1">
      <c r="A34" s="8">
        <v>11</v>
      </c>
      <c r="B34" s="6" t="s">
        <v>33</v>
      </c>
      <c r="C34" s="8" t="s">
        <v>5</v>
      </c>
      <c r="D34" s="7"/>
      <c r="E34" s="7">
        <v>15</v>
      </c>
      <c r="F34" s="7"/>
      <c r="G34" s="5"/>
      <c r="H34" s="7"/>
      <c r="I34" s="7"/>
      <c r="J34" s="7"/>
      <c r="K34" s="5"/>
      <c r="L34" s="4"/>
    </row>
    <row r="35" spans="1:12" ht="25.5" customHeight="1">
      <c r="A35" s="10"/>
      <c r="B35" s="11" t="s">
        <v>19</v>
      </c>
      <c r="C35" s="10" t="s">
        <v>18</v>
      </c>
      <c r="D35" s="12">
        <v>1</v>
      </c>
      <c r="E35" s="12">
        <f>D35*E34</f>
        <v>15</v>
      </c>
      <c r="F35" s="2"/>
      <c r="G35" s="2"/>
      <c r="H35" s="2"/>
      <c r="I35" s="2"/>
      <c r="J35" s="2"/>
      <c r="K35" s="2"/>
      <c r="L35" s="3"/>
    </row>
    <row r="36" spans="1:12" ht="24.75" customHeight="1">
      <c r="A36" s="10"/>
      <c r="B36" s="11" t="s">
        <v>58</v>
      </c>
      <c r="C36" s="10" t="s">
        <v>18</v>
      </c>
      <c r="D36" s="12">
        <v>1</v>
      </c>
      <c r="E36" s="12">
        <f>E34*D36</f>
        <v>15</v>
      </c>
      <c r="F36" s="2"/>
      <c r="G36" s="2"/>
      <c r="H36" s="2"/>
      <c r="I36" s="2"/>
      <c r="J36" s="2"/>
      <c r="K36" s="2"/>
      <c r="L36" s="3"/>
    </row>
    <row r="37" spans="1:12" ht="45" customHeight="1">
      <c r="A37" s="8">
        <v>12</v>
      </c>
      <c r="B37" s="6" t="s">
        <v>45</v>
      </c>
      <c r="C37" s="8" t="s">
        <v>5</v>
      </c>
      <c r="D37" s="7"/>
      <c r="E37" s="7">
        <v>2</v>
      </c>
      <c r="F37" s="7"/>
      <c r="G37" s="5"/>
      <c r="H37" s="7"/>
      <c r="I37" s="5"/>
      <c r="J37" s="7"/>
      <c r="K37" s="5"/>
      <c r="L37" s="4"/>
    </row>
    <row r="38" spans="1:12" ht="30.75" customHeight="1">
      <c r="A38" s="10"/>
      <c r="B38" s="11" t="s">
        <v>19</v>
      </c>
      <c r="C38" s="10" t="s">
        <v>18</v>
      </c>
      <c r="D38" s="12">
        <v>1</v>
      </c>
      <c r="E38" s="12">
        <f>D38*E37</f>
        <v>2</v>
      </c>
      <c r="F38" s="2"/>
      <c r="G38" s="2"/>
      <c r="H38" s="2"/>
      <c r="I38" s="2"/>
      <c r="J38" s="2"/>
      <c r="K38" s="2"/>
      <c r="L38" s="3"/>
    </row>
    <row r="39" spans="1:12" ht="30.75" customHeight="1">
      <c r="A39" s="10"/>
      <c r="B39" s="11" t="s">
        <v>64</v>
      </c>
      <c r="C39" s="10" t="s">
        <v>18</v>
      </c>
      <c r="D39" s="12">
        <v>1</v>
      </c>
      <c r="E39" s="12">
        <f>D39*E37</f>
        <v>2</v>
      </c>
      <c r="F39" s="2"/>
      <c r="G39" s="2"/>
      <c r="H39" s="2"/>
      <c r="I39" s="2"/>
      <c r="J39" s="2"/>
      <c r="K39" s="2"/>
      <c r="L39" s="3"/>
    </row>
    <row r="40" spans="1:12" ht="48" customHeight="1">
      <c r="A40" s="8">
        <v>13</v>
      </c>
      <c r="B40" s="6" t="s">
        <v>46</v>
      </c>
      <c r="C40" s="8" t="s">
        <v>5</v>
      </c>
      <c r="D40" s="7"/>
      <c r="E40" s="7">
        <v>7.48</v>
      </c>
      <c r="F40" s="7"/>
      <c r="G40" s="5"/>
      <c r="H40" s="7"/>
      <c r="I40" s="5"/>
      <c r="J40" s="7"/>
      <c r="K40" s="5"/>
      <c r="L40" s="4"/>
    </row>
    <row r="41" spans="1:12" ht="30.75" customHeight="1">
      <c r="A41" s="10"/>
      <c r="B41" s="11" t="s">
        <v>19</v>
      </c>
      <c r="C41" s="10" t="s">
        <v>18</v>
      </c>
      <c r="D41" s="12">
        <v>1</v>
      </c>
      <c r="E41" s="12">
        <f>D41*E40</f>
        <v>7.48</v>
      </c>
      <c r="F41" s="2"/>
      <c r="G41" s="2"/>
      <c r="H41" s="2"/>
      <c r="I41" s="2"/>
      <c r="J41" s="2"/>
      <c r="K41" s="2"/>
      <c r="L41" s="3"/>
    </row>
    <row r="42" spans="1:12" ht="21.75" customHeight="1">
      <c r="A42" s="10"/>
      <c r="B42" s="11" t="s">
        <v>69</v>
      </c>
      <c r="C42" s="10"/>
      <c r="D42" s="12"/>
      <c r="E42" s="12">
        <v>36</v>
      </c>
      <c r="F42" s="2"/>
      <c r="G42" s="2"/>
      <c r="H42" s="2"/>
      <c r="I42" s="2"/>
      <c r="J42" s="2"/>
      <c r="K42" s="2"/>
      <c r="L42" s="3"/>
    </row>
    <row r="43" spans="1:12" ht="24.75" customHeight="1">
      <c r="A43" s="10"/>
      <c r="B43" s="11" t="s">
        <v>65</v>
      </c>
      <c r="C43" s="10"/>
      <c r="D43" s="12">
        <v>1.1499999999999999</v>
      </c>
      <c r="E43" s="12">
        <f>D43*E40</f>
        <v>8.6020000000000003</v>
      </c>
      <c r="F43" s="2"/>
      <c r="G43" s="2"/>
      <c r="H43" s="2"/>
      <c r="I43" s="2"/>
      <c r="J43" s="2"/>
      <c r="K43" s="2"/>
      <c r="L43" s="3"/>
    </row>
    <row r="44" spans="1:12" ht="21" customHeight="1">
      <c r="A44" s="10"/>
      <c r="B44" s="11" t="s">
        <v>47</v>
      </c>
      <c r="C44" s="10"/>
      <c r="D44" s="12"/>
      <c r="E44" s="12">
        <v>0.38</v>
      </c>
      <c r="F44" s="2"/>
      <c r="G44" s="2"/>
      <c r="H44" s="2"/>
      <c r="I44" s="2"/>
      <c r="J44" s="2"/>
      <c r="K44" s="2"/>
      <c r="L44" s="3"/>
    </row>
    <row r="45" spans="1:12" ht="48" customHeight="1">
      <c r="A45" s="8">
        <v>14</v>
      </c>
      <c r="B45" s="6" t="s">
        <v>48</v>
      </c>
      <c r="C45" s="8" t="s">
        <v>25</v>
      </c>
      <c r="D45" s="7"/>
      <c r="E45" s="7">
        <v>27</v>
      </c>
      <c r="F45" s="7"/>
      <c r="G45" s="5"/>
      <c r="H45" s="7"/>
      <c r="I45" s="5"/>
      <c r="J45" s="7"/>
      <c r="K45" s="5"/>
      <c r="L45" s="4"/>
    </row>
    <row r="46" spans="1:12" ht="30.75" customHeight="1">
      <c r="A46" s="10"/>
      <c r="B46" s="11" t="s">
        <v>19</v>
      </c>
      <c r="C46" s="10" t="s">
        <v>25</v>
      </c>
      <c r="D46" s="12">
        <v>1</v>
      </c>
      <c r="E46" s="12">
        <f>D46*E45</f>
        <v>27</v>
      </c>
      <c r="F46" s="2"/>
      <c r="G46" s="2"/>
      <c r="H46" s="2"/>
      <c r="I46" s="2"/>
      <c r="J46" s="2"/>
      <c r="K46" s="2"/>
      <c r="L46" s="3"/>
    </row>
    <row r="47" spans="1:12" ht="24.75" customHeight="1">
      <c r="A47" s="10"/>
      <c r="B47" s="11" t="s">
        <v>66</v>
      </c>
      <c r="C47" s="10" t="s">
        <v>25</v>
      </c>
      <c r="D47" s="12">
        <v>1</v>
      </c>
      <c r="E47" s="12">
        <f>D47*E45</f>
        <v>27</v>
      </c>
      <c r="F47" s="2"/>
      <c r="G47" s="2"/>
      <c r="H47" s="2"/>
      <c r="I47" s="2"/>
      <c r="J47" s="2"/>
      <c r="K47" s="2"/>
      <c r="L47" s="3"/>
    </row>
    <row r="48" spans="1:12" ht="59.25" customHeight="1">
      <c r="A48" s="8">
        <v>15</v>
      </c>
      <c r="B48" s="6" t="s">
        <v>120</v>
      </c>
      <c r="C48" s="8" t="s">
        <v>22</v>
      </c>
      <c r="D48" s="7"/>
      <c r="E48" s="7">
        <v>8.9999999999999993E-3</v>
      </c>
      <c r="F48" s="7"/>
      <c r="G48" s="5"/>
      <c r="H48" s="7"/>
      <c r="I48" s="5"/>
      <c r="J48" s="7"/>
      <c r="K48" s="5"/>
      <c r="L48" s="4"/>
    </row>
    <row r="49" spans="1:13" ht="30.75" customHeight="1">
      <c r="A49" s="10"/>
      <c r="B49" s="11" t="s">
        <v>19</v>
      </c>
      <c r="C49" s="10" t="s">
        <v>20</v>
      </c>
      <c r="D49" s="12">
        <v>1</v>
      </c>
      <c r="E49" s="12">
        <v>0.01</v>
      </c>
      <c r="F49" s="2"/>
      <c r="G49" s="2"/>
      <c r="H49" s="2"/>
      <c r="I49" s="2"/>
      <c r="J49" s="2"/>
      <c r="K49" s="2"/>
      <c r="L49" s="3"/>
    </row>
    <row r="50" spans="1:13" ht="30.75" customHeight="1">
      <c r="A50" s="10"/>
      <c r="B50" s="11" t="s">
        <v>67</v>
      </c>
      <c r="C50" s="10" t="s">
        <v>22</v>
      </c>
      <c r="D50" s="12">
        <v>1</v>
      </c>
      <c r="E50" s="12">
        <v>0.01</v>
      </c>
      <c r="F50" s="2"/>
      <c r="G50" s="2"/>
      <c r="H50" s="2"/>
      <c r="I50" s="2"/>
      <c r="J50" s="2"/>
      <c r="K50" s="2"/>
      <c r="L50" s="3"/>
    </row>
    <row r="51" spans="1:13" ht="59.25" customHeight="1">
      <c r="A51" s="8">
        <v>16</v>
      </c>
      <c r="B51" s="6" t="s">
        <v>49</v>
      </c>
      <c r="C51" s="8" t="s">
        <v>22</v>
      </c>
      <c r="D51" s="7"/>
      <c r="E51" s="7">
        <v>0.3</v>
      </c>
      <c r="F51" s="7"/>
      <c r="G51" s="5"/>
      <c r="H51" s="7"/>
      <c r="I51" s="5"/>
      <c r="J51" s="7"/>
      <c r="K51" s="5"/>
      <c r="L51" s="4"/>
    </row>
    <row r="52" spans="1:13" ht="23.25" customHeight="1">
      <c r="A52" s="10"/>
      <c r="B52" s="11" t="s">
        <v>19</v>
      </c>
      <c r="C52" s="10" t="s">
        <v>20</v>
      </c>
      <c r="D52" s="12">
        <v>1</v>
      </c>
      <c r="E52" s="12">
        <f>D52*E51</f>
        <v>0.3</v>
      </c>
      <c r="F52" s="2"/>
      <c r="G52" s="2"/>
      <c r="H52" s="2"/>
      <c r="I52" s="2"/>
      <c r="J52" s="2"/>
      <c r="K52" s="2"/>
      <c r="L52" s="3"/>
    </row>
    <row r="53" spans="1:13" ht="36" customHeight="1">
      <c r="A53" s="10"/>
      <c r="B53" s="11" t="s">
        <v>68</v>
      </c>
      <c r="C53" s="10" t="s">
        <v>22</v>
      </c>
      <c r="D53" s="12">
        <v>1</v>
      </c>
      <c r="E53" s="12">
        <f>D53*E51</f>
        <v>0.3</v>
      </c>
      <c r="F53" s="2"/>
      <c r="G53" s="2"/>
      <c r="H53" s="2"/>
      <c r="I53" s="2"/>
      <c r="J53" s="2"/>
      <c r="K53" s="2"/>
      <c r="L53" s="3"/>
    </row>
    <row r="54" spans="1:13" ht="53.25" customHeight="1">
      <c r="A54" s="8">
        <v>17</v>
      </c>
      <c r="B54" s="6" t="s">
        <v>50</v>
      </c>
      <c r="C54" s="8" t="s">
        <v>30</v>
      </c>
      <c r="D54" s="7"/>
      <c r="E54" s="7">
        <v>1</v>
      </c>
      <c r="F54" s="7"/>
      <c r="G54" s="5"/>
      <c r="H54" s="7"/>
      <c r="I54" s="7"/>
      <c r="J54" s="7"/>
      <c r="K54" s="5"/>
      <c r="L54" s="4"/>
      <c r="M54" s="50"/>
    </row>
    <row r="55" spans="1:13" ht="60" customHeight="1">
      <c r="A55" s="28"/>
      <c r="B55" s="47" t="s">
        <v>51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3" ht="48" customHeight="1">
      <c r="A56" s="8">
        <v>18</v>
      </c>
      <c r="B56" s="6" t="s">
        <v>33</v>
      </c>
      <c r="C56" s="8" t="s">
        <v>5</v>
      </c>
      <c r="D56" s="7"/>
      <c r="E56" s="7">
        <v>2</v>
      </c>
      <c r="F56" s="7"/>
      <c r="G56" s="5"/>
      <c r="H56" s="7"/>
      <c r="I56" s="7"/>
      <c r="J56" s="7"/>
      <c r="K56" s="5"/>
      <c r="L56" s="4"/>
    </row>
    <row r="57" spans="1:13" ht="25.5" customHeight="1">
      <c r="A57" s="10"/>
      <c r="B57" s="11" t="s">
        <v>19</v>
      </c>
      <c r="C57" s="10" t="s">
        <v>18</v>
      </c>
      <c r="D57" s="12">
        <v>1</v>
      </c>
      <c r="E57" s="12">
        <f>D57*E56</f>
        <v>2</v>
      </c>
      <c r="F57" s="2"/>
      <c r="G57" s="2"/>
      <c r="H57" s="2"/>
      <c r="I57" s="2"/>
      <c r="J57" s="2"/>
      <c r="K57" s="2"/>
      <c r="L57" s="3"/>
    </row>
    <row r="58" spans="1:13" ht="24.75" customHeight="1">
      <c r="A58" s="10"/>
      <c r="B58" s="11" t="s">
        <v>58</v>
      </c>
      <c r="C58" s="10" t="s">
        <v>18</v>
      </c>
      <c r="D58" s="12">
        <v>1</v>
      </c>
      <c r="E58" s="12">
        <f>E56*D58</f>
        <v>2</v>
      </c>
      <c r="F58" s="2"/>
      <c r="G58" s="2"/>
      <c r="H58" s="2"/>
      <c r="I58" s="2"/>
      <c r="J58" s="2"/>
      <c r="K58" s="2"/>
      <c r="L58" s="3"/>
    </row>
    <row r="59" spans="1:13" ht="48" customHeight="1">
      <c r="A59" s="8">
        <v>19</v>
      </c>
      <c r="B59" s="6" t="s">
        <v>45</v>
      </c>
      <c r="C59" s="8" t="s">
        <v>5</v>
      </c>
      <c r="D59" s="7"/>
      <c r="E59" s="7">
        <v>1</v>
      </c>
      <c r="F59" s="7"/>
      <c r="G59" s="5"/>
      <c r="H59" s="7"/>
      <c r="I59" s="5"/>
      <c r="J59" s="7"/>
      <c r="K59" s="5"/>
      <c r="L59" s="4"/>
    </row>
    <row r="60" spans="1:13" ht="30.75" customHeight="1">
      <c r="A60" s="10"/>
      <c r="B60" s="11" t="s">
        <v>19</v>
      </c>
      <c r="C60" s="10" t="s">
        <v>20</v>
      </c>
      <c r="D60" s="12">
        <v>1</v>
      </c>
      <c r="E60" s="12">
        <f>D60*E59</f>
        <v>1</v>
      </c>
      <c r="F60" s="2"/>
      <c r="G60" s="2"/>
      <c r="H60" s="2"/>
      <c r="I60" s="2"/>
      <c r="J60" s="2"/>
      <c r="K60" s="2"/>
      <c r="L60" s="3"/>
    </row>
    <row r="61" spans="1:13" ht="30.75" customHeight="1">
      <c r="A61" s="10"/>
      <c r="B61" s="11" t="s">
        <v>64</v>
      </c>
      <c r="C61" s="10" t="s">
        <v>18</v>
      </c>
      <c r="D61" s="12">
        <v>1</v>
      </c>
      <c r="E61" s="12">
        <f>D61*E59</f>
        <v>1</v>
      </c>
      <c r="F61" s="2"/>
      <c r="G61" s="2"/>
      <c r="H61" s="2"/>
      <c r="I61" s="2"/>
      <c r="J61" s="2"/>
      <c r="K61" s="2"/>
      <c r="L61" s="3"/>
    </row>
    <row r="62" spans="1:13" ht="48" customHeight="1">
      <c r="A62" s="8">
        <v>20</v>
      </c>
      <c r="B62" s="6" t="s">
        <v>70</v>
      </c>
      <c r="C62" s="8" t="s">
        <v>5</v>
      </c>
      <c r="D62" s="7"/>
      <c r="E62" s="7">
        <v>0.12</v>
      </c>
      <c r="F62" s="7"/>
      <c r="G62" s="5"/>
      <c r="H62" s="7"/>
      <c r="I62" s="5"/>
      <c r="J62" s="7"/>
      <c r="K62" s="5"/>
      <c r="L62" s="4"/>
    </row>
    <row r="63" spans="1:13" ht="27" customHeight="1">
      <c r="A63" s="10"/>
      <c r="B63" s="11" t="s">
        <v>19</v>
      </c>
      <c r="C63" s="10" t="s">
        <v>20</v>
      </c>
      <c r="D63" s="12">
        <v>1</v>
      </c>
      <c r="E63" s="12">
        <f>D63*E62</f>
        <v>0.12</v>
      </c>
      <c r="F63" s="2"/>
      <c r="G63" s="2"/>
      <c r="H63" s="2"/>
      <c r="I63" s="2"/>
      <c r="J63" s="2"/>
      <c r="K63" s="2"/>
      <c r="L63" s="3"/>
    </row>
    <row r="64" spans="1:13" ht="22.5" customHeight="1">
      <c r="A64" s="10"/>
      <c r="B64" s="11" t="s">
        <v>47</v>
      </c>
      <c r="C64" s="10"/>
      <c r="D64" s="12"/>
      <c r="E64" s="12">
        <v>7.0000000000000001E-3</v>
      </c>
      <c r="F64" s="2"/>
      <c r="G64" s="2"/>
      <c r="H64" s="2"/>
      <c r="I64" s="2"/>
      <c r="J64" s="2"/>
      <c r="K64" s="2"/>
      <c r="L64" s="3"/>
    </row>
    <row r="65" spans="1:13" ht="48" customHeight="1">
      <c r="A65" s="8">
        <v>21</v>
      </c>
      <c r="B65" s="6" t="s">
        <v>52</v>
      </c>
      <c r="C65" s="8" t="s">
        <v>28</v>
      </c>
      <c r="D65" s="7"/>
      <c r="E65" s="7">
        <v>1</v>
      </c>
      <c r="F65" s="7"/>
      <c r="G65" s="5"/>
      <c r="H65" s="7"/>
      <c r="I65" s="5"/>
      <c r="J65" s="7"/>
      <c r="K65" s="5"/>
      <c r="L65" s="4"/>
    </row>
    <row r="66" spans="1:13" ht="23.25" customHeight="1">
      <c r="A66" s="10"/>
      <c r="B66" s="11" t="s">
        <v>19</v>
      </c>
      <c r="C66" s="10" t="s">
        <v>28</v>
      </c>
      <c r="D66" s="12">
        <v>1</v>
      </c>
      <c r="E66" s="12">
        <f>D66*E65</f>
        <v>1</v>
      </c>
      <c r="F66" s="2"/>
      <c r="G66" s="2"/>
      <c r="H66" s="2"/>
      <c r="I66" s="2"/>
      <c r="J66" s="2"/>
      <c r="K66" s="2"/>
      <c r="L66" s="3"/>
    </row>
    <row r="67" spans="1:13" ht="30" customHeight="1">
      <c r="A67" s="10"/>
      <c r="B67" s="11" t="s">
        <v>71</v>
      </c>
      <c r="C67" s="10" t="s">
        <v>28</v>
      </c>
      <c r="D67" s="12">
        <v>1</v>
      </c>
      <c r="E67" s="12">
        <f>D67*E65</f>
        <v>1</v>
      </c>
      <c r="F67" s="2"/>
      <c r="G67" s="2"/>
      <c r="H67" s="2"/>
      <c r="I67" s="2"/>
      <c r="J67" s="2"/>
      <c r="K67" s="2"/>
      <c r="L67" s="3"/>
    </row>
    <row r="68" spans="1:13" ht="21.75" customHeight="1">
      <c r="A68" s="10"/>
      <c r="B68" s="11" t="s">
        <v>72</v>
      </c>
      <c r="C68" s="10" t="s">
        <v>73</v>
      </c>
      <c r="D68" s="12"/>
      <c r="E68" s="12">
        <v>0.5</v>
      </c>
      <c r="F68" s="2"/>
      <c r="G68" s="2"/>
      <c r="H68" s="2"/>
      <c r="I68" s="2"/>
      <c r="J68" s="2"/>
      <c r="K68" s="2"/>
      <c r="L68" s="3"/>
    </row>
    <row r="69" spans="1:13" ht="48" customHeight="1">
      <c r="A69" s="8">
        <v>22</v>
      </c>
      <c r="B69" s="6" t="s">
        <v>53</v>
      </c>
      <c r="C69" s="8" t="s">
        <v>28</v>
      </c>
      <c r="D69" s="7"/>
      <c r="E69" s="7">
        <v>3</v>
      </c>
      <c r="F69" s="7"/>
      <c r="G69" s="5"/>
      <c r="H69" s="7"/>
      <c r="I69" s="5"/>
      <c r="J69" s="7"/>
      <c r="K69" s="5"/>
      <c r="L69" s="4"/>
    </row>
    <row r="70" spans="1:13" ht="30.75" customHeight="1">
      <c r="A70" s="10"/>
      <c r="B70" s="11" t="s">
        <v>19</v>
      </c>
      <c r="C70" s="10" t="s">
        <v>28</v>
      </c>
      <c r="D70" s="12">
        <v>1</v>
      </c>
      <c r="E70" s="12">
        <f>D70*E69</f>
        <v>3</v>
      </c>
      <c r="F70" s="2"/>
      <c r="G70" s="2"/>
      <c r="H70" s="2"/>
      <c r="I70" s="2"/>
      <c r="J70" s="2"/>
      <c r="K70" s="2"/>
      <c r="L70" s="3"/>
    </row>
    <row r="71" spans="1:13" ht="30.75" customHeight="1">
      <c r="A71" s="10"/>
      <c r="B71" s="11" t="s">
        <v>74</v>
      </c>
      <c r="C71" s="10" t="s">
        <v>28</v>
      </c>
      <c r="D71" s="12">
        <v>1</v>
      </c>
      <c r="E71" s="12">
        <f>D71*E69</f>
        <v>3</v>
      </c>
      <c r="F71" s="2"/>
      <c r="G71" s="2"/>
      <c r="H71" s="2"/>
      <c r="I71" s="2"/>
      <c r="J71" s="2"/>
      <c r="K71" s="2"/>
      <c r="L71" s="3"/>
    </row>
    <row r="72" spans="1:13" ht="48" customHeight="1">
      <c r="A72" s="8">
        <v>23</v>
      </c>
      <c r="B72" s="6" t="s">
        <v>54</v>
      </c>
      <c r="C72" s="8" t="s">
        <v>28</v>
      </c>
      <c r="D72" s="7"/>
      <c r="E72" s="7">
        <v>1</v>
      </c>
      <c r="F72" s="7"/>
      <c r="G72" s="5"/>
      <c r="H72" s="7"/>
      <c r="I72" s="5"/>
      <c r="J72" s="7"/>
      <c r="K72" s="5"/>
      <c r="L72" s="4"/>
    </row>
    <row r="73" spans="1:13" ht="30.75" customHeight="1">
      <c r="A73" s="10"/>
      <c r="B73" s="11" t="s">
        <v>19</v>
      </c>
      <c r="C73" s="10" t="s">
        <v>28</v>
      </c>
      <c r="D73" s="12">
        <v>1</v>
      </c>
      <c r="E73" s="12">
        <f>D73*E72</f>
        <v>1</v>
      </c>
      <c r="F73" s="2"/>
      <c r="G73" s="2"/>
      <c r="H73" s="2"/>
      <c r="I73" s="2"/>
      <c r="J73" s="2"/>
      <c r="K73" s="2"/>
      <c r="L73" s="3"/>
    </row>
    <row r="74" spans="1:13" ht="30.75" customHeight="1">
      <c r="A74" s="10"/>
      <c r="B74" s="11" t="s">
        <v>75</v>
      </c>
      <c r="C74" s="10" t="s">
        <v>28</v>
      </c>
      <c r="D74" s="12">
        <v>1</v>
      </c>
      <c r="E74" s="12">
        <f>D74*E72</f>
        <v>1</v>
      </c>
      <c r="F74" s="2"/>
      <c r="G74" s="2"/>
      <c r="H74" s="2"/>
      <c r="I74" s="2"/>
      <c r="J74" s="2"/>
      <c r="K74" s="2"/>
      <c r="L74" s="3"/>
    </row>
    <row r="75" spans="1:13" ht="48" customHeight="1">
      <c r="A75" s="8">
        <v>24</v>
      </c>
      <c r="B75" s="6" t="s">
        <v>121</v>
      </c>
      <c r="C75" s="8" t="s">
        <v>18</v>
      </c>
      <c r="D75" s="7"/>
      <c r="E75" s="7">
        <v>0.8</v>
      </c>
      <c r="F75" s="7"/>
      <c r="G75" s="5"/>
      <c r="H75" s="7"/>
      <c r="I75" s="7"/>
      <c r="J75" s="7"/>
      <c r="K75" s="5"/>
      <c r="L75" s="4"/>
    </row>
    <row r="76" spans="1:13" ht="30.75" customHeight="1">
      <c r="A76" s="10"/>
      <c r="B76" s="11" t="s">
        <v>19</v>
      </c>
      <c r="C76" s="10" t="s">
        <v>18</v>
      </c>
      <c r="D76" s="12">
        <v>1</v>
      </c>
      <c r="E76" s="12">
        <f>D76*E75</f>
        <v>0.8</v>
      </c>
      <c r="F76" s="2"/>
      <c r="G76" s="2"/>
      <c r="H76" s="2"/>
      <c r="I76" s="2"/>
      <c r="J76" s="2"/>
      <c r="K76" s="2"/>
      <c r="L76" s="3"/>
    </row>
    <row r="77" spans="1:13" ht="48" customHeight="1">
      <c r="A77" s="8">
        <v>25</v>
      </c>
      <c r="B77" s="6" t="s">
        <v>27</v>
      </c>
      <c r="C77" s="8" t="s">
        <v>18</v>
      </c>
      <c r="D77" s="7"/>
      <c r="E77" s="7">
        <v>1.2</v>
      </c>
      <c r="F77" s="7"/>
      <c r="G77" s="5"/>
      <c r="H77" s="7"/>
      <c r="I77" s="7"/>
      <c r="J77" s="7"/>
      <c r="K77" s="5"/>
      <c r="L77" s="4"/>
    </row>
    <row r="78" spans="1:13" ht="30.75" customHeight="1">
      <c r="A78" s="10"/>
      <c r="B78" s="11" t="s">
        <v>19</v>
      </c>
      <c r="C78" s="10" t="s">
        <v>18</v>
      </c>
      <c r="D78" s="12">
        <v>1</v>
      </c>
      <c r="E78" s="12">
        <f>D78*E77</f>
        <v>1.2</v>
      </c>
      <c r="F78" s="2"/>
      <c r="G78" s="2"/>
      <c r="H78" s="2"/>
      <c r="I78" s="2"/>
      <c r="J78" s="2"/>
      <c r="K78" s="2"/>
      <c r="L78" s="3"/>
    </row>
    <row r="79" spans="1:13" ht="59.25" customHeight="1">
      <c r="A79" s="8">
        <v>26</v>
      </c>
      <c r="B79" s="6" t="s">
        <v>56</v>
      </c>
      <c r="C79" s="8" t="s">
        <v>30</v>
      </c>
      <c r="D79" s="7"/>
      <c r="E79" s="7">
        <v>1</v>
      </c>
      <c r="F79" s="7"/>
      <c r="G79" s="5"/>
      <c r="H79" s="7"/>
      <c r="I79" s="7"/>
      <c r="J79" s="7"/>
      <c r="K79" s="5"/>
      <c r="L79" s="4"/>
      <c r="M79" s="50"/>
    </row>
    <row r="80" spans="1:13" ht="55.5" customHeight="1">
      <c r="A80" s="28"/>
      <c r="B80" s="47" t="s">
        <v>109</v>
      </c>
      <c r="C80" s="28" t="s">
        <v>110</v>
      </c>
      <c r="D80" s="28"/>
      <c r="E80" s="28">
        <v>180</v>
      </c>
      <c r="F80" s="29"/>
      <c r="G80" s="29"/>
      <c r="H80" s="29"/>
      <c r="I80" s="29"/>
      <c r="J80" s="29"/>
      <c r="K80" s="29"/>
      <c r="L80" s="29"/>
    </row>
    <row r="81" spans="1:12" ht="48" customHeight="1">
      <c r="A81" s="8">
        <v>27</v>
      </c>
      <c r="B81" s="6" t="s">
        <v>112</v>
      </c>
      <c r="C81" s="8" t="s">
        <v>28</v>
      </c>
      <c r="D81" s="7"/>
      <c r="E81" s="7">
        <v>60</v>
      </c>
      <c r="F81" s="7"/>
      <c r="G81" s="5"/>
      <c r="H81" s="7"/>
      <c r="I81" s="5"/>
      <c r="J81" s="7"/>
      <c r="K81" s="5"/>
      <c r="L81" s="4"/>
    </row>
    <row r="82" spans="1:12" ht="18" customHeight="1">
      <c r="A82" s="10"/>
      <c r="B82" s="11" t="s">
        <v>19</v>
      </c>
      <c r="C82" s="10" t="s">
        <v>28</v>
      </c>
      <c r="D82" s="12">
        <v>1</v>
      </c>
      <c r="E82" s="12">
        <f>D82*E81</f>
        <v>60</v>
      </c>
      <c r="F82" s="2"/>
      <c r="G82" s="2"/>
      <c r="H82" s="2"/>
      <c r="I82" s="2"/>
      <c r="J82" s="2"/>
      <c r="K82" s="2"/>
      <c r="L82" s="3"/>
    </row>
    <row r="83" spans="1:12" ht="19.5" customHeight="1">
      <c r="A83" s="10"/>
      <c r="B83" s="11" t="s">
        <v>111</v>
      </c>
      <c r="C83" s="10" t="s">
        <v>28</v>
      </c>
      <c r="D83" s="12">
        <v>1</v>
      </c>
      <c r="E83" s="12">
        <f>E81*D83</f>
        <v>60</v>
      </c>
      <c r="F83" s="2"/>
      <c r="G83" s="2"/>
      <c r="H83" s="2"/>
      <c r="I83" s="2"/>
      <c r="J83" s="2"/>
      <c r="K83" s="2"/>
      <c r="L83" s="3"/>
    </row>
    <row r="84" spans="1:12" ht="46.5" customHeight="1">
      <c r="A84" s="8">
        <v>28</v>
      </c>
      <c r="B84" s="6" t="s">
        <v>113</v>
      </c>
      <c r="C84" s="8" t="s">
        <v>36</v>
      </c>
      <c r="D84" s="7"/>
      <c r="E84" s="7">
        <v>135</v>
      </c>
      <c r="F84" s="7"/>
      <c r="G84" s="5"/>
      <c r="H84" s="7"/>
      <c r="I84" s="7"/>
      <c r="J84" s="7"/>
      <c r="K84" s="5"/>
      <c r="L84" s="4"/>
    </row>
    <row r="85" spans="1:12" ht="20.25" customHeight="1">
      <c r="A85" s="10"/>
      <c r="B85" s="11" t="s">
        <v>19</v>
      </c>
      <c r="C85" s="10" t="s">
        <v>18</v>
      </c>
      <c r="D85" s="12">
        <v>1</v>
      </c>
      <c r="E85" s="12">
        <f>D85*E84</f>
        <v>135</v>
      </c>
      <c r="F85" s="2"/>
      <c r="G85" s="2"/>
      <c r="H85" s="2"/>
      <c r="I85" s="2"/>
      <c r="J85" s="2"/>
      <c r="K85" s="2"/>
      <c r="L85" s="3"/>
    </row>
    <row r="86" spans="1:12" ht="19.5" customHeight="1">
      <c r="A86" s="10"/>
      <c r="B86" s="11" t="s">
        <v>114</v>
      </c>
      <c r="C86" s="10" t="s">
        <v>36</v>
      </c>
      <c r="D86" s="12">
        <v>1</v>
      </c>
      <c r="E86" s="12">
        <f>E84*D86</f>
        <v>135</v>
      </c>
      <c r="F86" s="2"/>
      <c r="G86" s="2"/>
      <c r="H86" s="2"/>
      <c r="I86" s="2"/>
      <c r="J86" s="2"/>
      <c r="K86" s="2"/>
      <c r="L86" s="3"/>
    </row>
    <row r="87" spans="1:12" ht="45" customHeight="1">
      <c r="A87" s="8">
        <v>29</v>
      </c>
      <c r="B87" s="6" t="s">
        <v>115</v>
      </c>
      <c r="C87" s="8" t="s">
        <v>28</v>
      </c>
      <c r="D87" s="7"/>
      <c r="E87" s="7">
        <v>1</v>
      </c>
      <c r="F87" s="7"/>
      <c r="G87" s="5"/>
      <c r="H87" s="7"/>
      <c r="I87" s="5"/>
      <c r="J87" s="7"/>
      <c r="K87" s="5"/>
      <c r="L87" s="4"/>
    </row>
    <row r="88" spans="1:12" ht="20.25" customHeight="1">
      <c r="A88" s="10"/>
      <c r="B88" s="11" t="s">
        <v>19</v>
      </c>
      <c r="C88" s="10" t="s">
        <v>28</v>
      </c>
      <c r="D88" s="12">
        <v>1</v>
      </c>
      <c r="E88" s="12">
        <f>D88*E87</f>
        <v>1</v>
      </c>
      <c r="F88" s="2"/>
      <c r="G88" s="2"/>
      <c r="H88" s="2"/>
      <c r="I88" s="2"/>
      <c r="J88" s="2"/>
      <c r="K88" s="2"/>
      <c r="L88" s="3"/>
    </row>
    <row r="89" spans="1:12" ht="18.75" customHeight="1">
      <c r="A89" s="10"/>
      <c r="B89" s="11" t="s">
        <v>26</v>
      </c>
      <c r="C89" s="10" t="s">
        <v>22</v>
      </c>
      <c r="D89" s="12"/>
      <c r="E89" s="12">
        <v>0.05</v>
      </c>
      <c r="F89" s="2"/>
      <c r="G89" s="2"/>
      <c r="H89" s="2"/>
      <c r="I89" s="2"/>
      <c r="J89" s="2"/>
      <c r="K89" s="2"/>
      <c r="L89" s="3"/>
    </row>
    <row r="90" spans="1:12" ht="60" customHeight="1">
      <c r="A90" s="28"/>
      <c r="B90" s="47" t="s">
        <v>76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2" ht="48" customHeight="1">
      <c r="A91" s="8">
        <v>30</v>
      </c>
      <c r="B91" s="6" t="s">
        <v>33</v>
      </c>
      <c r="C91" s="8" t="s">
        <v>5</v>
      </c>
      <c r="D91" s="7"/>
      <c r="E91" s="7">
        <v>2</v>
      </c>
      <c r="F91" s="7"/>
      <c r="G91" s="5"/>
      <c r="H91" s="7"/>
      <c r="I91" s="7"/>
      <c r="J91" s="7"/>
      <c r="K91" s="5"/>
      <c r="L91" s="4"/>
    </row>
    <row r="92" spans="1:12" ht="25.5" customHeight="1">
      <c r="A92" s="10"/>
      <c r="B92" s="11" t="s">
        <v>19</v>
      </c>
      <c r="C92" s="10" t="s">
        <v>18</v>
      </c>
      <c r="D92" s="12">
        <v>1</v>
      </c>
      <c r="E92" s="12">
        <f>D92*E91</f>
        <v>2</v>
      </c>
      <c r="F92" s="2"/>
      <c r="G92" s="2"/>
      <c r="H92" s="2"/>
      <c r="I92" s="2"/>
      <c r="J92" s="2"/>
      <c r="K92" s="2"/>
      <c r="L92" s="3"/>
    </row>
    <row r="93" spans="1:12" ht="24.75" customHeight="1">
      <c r="A93" s="10"/>
      <c r="B93" s="11" t="s">
        <v>58</v>
      </c>
      <c r="C93" s="10" t="s">
        <v>18</v>
      </c>
      <c r="D93" s="12">
        <v>1</v>
      </c>
      <c r="E93" s="12">
        <f>E91*D93</f>
        <v>2</v>
      </c>
      <c r="F93" s="2"/>
      <c r="G93" s="2"/>
      <c r="H93" s="2"/>
      <c r="I93" s="2"/>
      <c r="J93" s="2"/>
      <c r="K93" s="2"/>
      <c r="L93" s="3"/>
    </row>
    <row r="94" spans="1:12" ht="48" customHeight="1">
      <c r="A94" s="8">
        <v>31</v>
      </c>
      <c r="B94" s="6" t="s">
        <v>45</v>
      </c>
      <c r="C94" s="8" t="s">
        <v>5</v>
      </c>
      <c r="D94" s="7"/>
      <c r="E94" s="7">
        <v>1</v>
      </c>
      <c r="F94" s="7"/>
      <c r="G94" s="5"/>
      <c r="H94" s="7"/>
      <c r="I94" s="5"/>
      <c r="J94" s="7"/>
      <c r="K94" s="5"/>
      <c r="L94" s="4"/>
    </row>
    <row r="95" spans="1:12" ht="30.75" customHeight="1">
      <c r="A95" s="10"/>
      <c r="B95" s="11" t="s">
        <v>19</v>
      </c>
      <c r="C95" s="10" t="s">
        <v>20</v>
      </c>
      <c r="D95" s="12">
        <v>1</v>
      </c>
      <c r="E95" s="12">
        <f>D95*E94</f>
        <v>1</v>
      </c>
      <c r="F95" s="2"/>
      <c r="G95" s="2"/>
      <c r="H95" s="2"/>
      <c r="I95" s="2"/>
      <c r="J95" s="2"/>
      <c r="K95" s="2"/>
      <c r="L95" s="3"/>
    </row>
    <row r="96" spans="1:12" ht="30.75" customHeight="1">
      <c r="A96" s="10"/>
      <c r="B96" s="11" t="s">
        <v>64</v>
      </c>
      <c r="C96" s="10" t="s">
        <v>18</v>
      </c>
      <c r="D96" s="12">
        <v>1</v>
      </c>
      <c r="E96" s="12">
        <f>D96*E94</f>
        <v>1</v>
      </c>
      <c r="F96" s="2"/>
      <c r="G96" s="2"/>
      <c r="H96" s="2"/>
      <c r="I96" s="2"/>
      <c r="J96" s="2"/>
      <c r="K96" s="2"/>
      <c r="L96" s="3"/>
    </row>
    <row r="97" spans="1:13" ht="48" customHeight="1">
      <c r="A97" s="8">
        <v>32</v>
      </c>
      <c r="B97" s="6" t="s">
        <v>70</v>
      </c>
      <c r="C97" s="8" t="s">
        <v>5</v>
      </c>
      <c r="D97" s="7"/>
      <c r="E97" s="7">
        <v>0.12</v>
      </c>
      <c r="F97" s="7"/>
      <c r="G97" s="5"/>
      <c r="H97" s="7"/>
      <c r="I97" s="5"/>
      <c r="J97" s="7"/>
      <c r="K97" s="5"/>
      <c r="L97" s="4"/>
    </row>
    <row r="98" spans="1:13" ht="27" customHeight="1">
      <c r="A98" s="10"/>
      <c r="B98" s="11" t="s">
        <v>19</v>
      </c>
      <c r="C98" s="10" t="s">
        <v>20</v>
      </c>
      <c r="D98" s="12">
        <v>1</v>
      </c>
      <c r="E98" s="12">
        <f>D98*E97</f>
        <v>0.12</v>
      </c>
      <c r="F98" s="2"/>
      <c r="G98" s="2"/>
      <c r="H98" s="2"/>
      <c r="I98" s="2"/>
      <c r="J98" s="2"/>
      <c r="K98" s="2"/>
      <c r="L98" s="3"/>
    </row>
    <row r="99" spans="1:13" ht="22.5" customHeight="1">
      <c r="A99" s="10"/>
      <c r="B99" s="11" t="s">
        <v>47</v>
      </c>
      <c r="C99" s="10"/>
      <c r="D99" s="12"/>
      <c r="E99" s="12">
        <v>7.0000000000000001E-3</v>
      </c>
      <c r="F99" s="2"/>
      <c r="G99" s="2"/>
      <c r="H99" s="2"/>
      <c r="I99" s="2"/>
      <c r="J99" s="2"/>
      <c r="K99" s="2"/>
      <c r="L99" s="3"/>
    </row>
    <row r="100" spans="1:13" ht="48" customHeight="1">
      <c r="A100" s="8">
        <v>33</v>
      </c>
      <c r="B100" s="6" t="s">
        <v>52</v>
      </c>
      <c r="C100" s="8" t="s">
        <v>28</v>
      </c>
      <c r="D100" s="7"/>
      <c r="E100" s="7">
        <v>1</v>
      </c>
      <c r="F100" s="7"/>
      <c r="G100" s="5"/>
      <c r="H100" s="7"/>
      <c r="I100" s="5"/>
      <c r="J100" s="7"/>
      <c r="K100" s="5"/>
      <c r="L100" s="4"/>
    </row>
    <row r="101" spans="1:13" ht="23.25" customHeight="1">
      <c r="A101" s="10"/>
      <c r="B101" s="11" t="s">
        <v>19</v>
      </c>
      <c r="C101" s="10" t="s">
        <v>28</v>
      </c>
      <c r="D101" s="12">
        <v>1</v>
      </c>
      <c r="E101" s="12">
        <f>D101*E100</f>
        <v>1</v>
      </c>
      <c r="F101" s="2"/>
      <c r="G101" s="2"/>
      <c r="H101" s="2"/>
      <c r="I101" s="2"/>
      <c r="J101" s="2"/>
      <c r="K101" s="2"/>
      <c r="L101" s="3"/>
    </row>
    <row r="102" spans="1:13" ht="30" customHeight="1">
      <c r="A102" s="10"/>
      <c r="B102" s="11" t="s">
        <v>71</v>
      </c>
      <c r="C102" s="10" t="s">
        <v>28</v>
      </c>
      <c r="D102" s="12">
        <v>1</v>
      </c>
      <c r="E102" s="12">
        <f>D102*E100</f>
        <v>1</v>
      </c>
      <c r="F102" s="2"/>
      <c r="G102" s="2"/>
      <c r="H102" s="2"/>
      <c r="I102" s="2"/>
      <c r="J102" s="2"/>
      <c r="K102" s="2"/>
      <c r="L102" s="3"/>
    </row>
    <row r="103" spans="1:13" ht="21.75" customHeight="1">
      <c r="A103" s="10"/>
      <c r="B103" s="11" t="s">
        <v>72</v>
      </c>
      <c r="C103" s="10" t="s">
        <v>73</v>
      </c>
      <c r="D103" s="12"/>
      <c r="E103" s="12">
        <v>0.5</v>
      </c>
      <c r="F103" s="2"/>
      <c r="G103" s="2"/>
      <c r="H103" s="2"/>
      <c r="I103" s="2"/>
      <c r="J103" s="2"/>
      <c r="K103" s="2"/>
      <c r="L103" s="3"/>
    </row>
    <row r="104" spans="1:13" ht="48" customHeight="1">
      <c r="A104" s="8">
        <v>34</v>
      </c>
      <c r="B104" s="6" t="s">
        <v>54</v>
      </c>
      <c r="C104" s="8" t="s">
        <v>28</v>
      </c>
      <c r="D104" s="7"/>
      <c r="E104" s="7">
        <v>1</v>
      </c>
      <c r="F104" s="7"/>
      <c r="G104" s="5"/>
      <c r="H104" s="7"/>
      <c r="I104" s="5"/>
      <c r="J104" s="7"/>
      <c r="K104" s="5"/>
      <c r="L104" s="4"/>
    </row>
    <row r="105" spans="1:13" ht="30.75" customHeight="1">
      <c r="A105" s="10"/>
      <c r="B105" s="11" t="s">
        <v>19</v>
      </c>
      <c r="C105" s="10" t="s">
        <v>28</v>
      </c>
      <c r="D105" s="12">
        <v>1</v>
      </c>
      <c r="E105" s="12">
        <f>D105*E104</f>
        <v>1</v>
      </c>
      <c r="F105" s="2"/>
      <c r="G105" s="2"/>
      <c r="H105" s="2"/>
      <c r="I105" s="2"/>
      <c r="J105" s="2"/>
      <c r="K105" s="2"/>
      <c r="L105" s="3"/>
    </row>
    <row r="106" spans="1:13" ht="30.75" customHeight="1">
      <c r="A106" s="10"/>
      <c r="B106" s="11" t="s">
        <v>75</v>
      </c>
      <c r="C106" s="10" t="s">
        <v>28</v>
      </c>
      <c r="D106" s="12">
        <v>1</v>
      </c>
      <c r="E106" s="12">
        <f>D106*E104</f>
        <v>1</v>
      </c>
      <c r="F106" s="2"/>
      <c r="G106" s="2"/>
      <c r="H106" s="2"/>
      <c r="I106" s="2"/>
      <c r="J106" s="2"/>
      <c r="K106" s="2"/>
      <c r="L106" s="3"/>
    </row>
    <row r="107" spans="1:13" ht="48" customHeight="1">
      <c r="A107" s="8">
        <v>35</v>
      </c>
      <c r="B107" s="6" t="s">
        <v>55</v>
      </c>
      <c r="C107" s="8" t="s">
        <v>18</v>
      </c>
      <c r="D107" s="7"/>
      <c r="E107" s="7">
        <v>0.8</v>
      </c>
      <c r="F107" s="7"/>
      <c r="G107" s="5"/>
      <c r="H107" s="7"/>
      <c r="I107" s="7"/>
      <c r="J107" s="7"/>
      <c r="K107" s="5"/>
      <c r="L107" s="4"/>
    </row>
    <row r="108" spans="1:13" ht="30.75" customHeight="1">
      <c r="A108" s="10"/>
      <c r="B108" s="11" t="s">
        <v>19</v>
      </c>
      <c r="C108" s="10" t="s">
        <v>18</v>
      </c>
      <c r="D108" s="12">
        <v>1</v>
      </c>
      <c r="E108" s="12">
        <f>D108*E107</f>
        <v>0.8</v>
      </c>
      <c r="F108" s="2"/>
      <c r="G108" s="2"/>
      <c r="H108" s="2"/>
      <c r="I108" s="2"/>
      <c r="J108" s="2"/>
      <c r="K108" s="2"/>
      <c r="L108" s="3"/>
    </row>
    <row r="109" spans="1:13" ht="48" customHeight="1">
      <c r="A109" s="8">
        <v>36</v>
      </c>
      <c r="B109" s="6" t="s">
        <v>27</v>
      </c>
      <c r="C109" s="8" t="s">
        <v>18</v>
      </c>
      <c r="D109" s="7"/>
      <c r="E109" s="7">
        <v>1.2</v>
      </c>
      <c r="F109" s="7"/>
      <c r="G109" s="5"/>
      <c r="H109" s="7"/>
      <c r="I109" s="7"/>
      <c r="J109" s="7"/>
      <c r="K109" s="5"/>
      <c r="L109" s="4"/>
    </row>
    <row r="110" spans="1:13" ht="30.75" customHeight="1">
      <c r="A110" s="10"/>
      <c r="B110" s="11" t="s">
        <v>19</v>
      </c>
      <c r="C110" s="10" t="s">
        <v>18</v>
      </c>
      <c r="D110" s="12">
        <v>1</v>
      </c>
      <c r="E110" s="12">
        <f>D110*E109</f>
        <v>1.2</v>
      </c>
      <c r="F110" s="2"/>
      <c r="G110" s="2"/>
      <c r="H110" s="2"/>
      <c r="I110" s="2"/>
      <c r="J110" s="2"/>
      <c r="K110" s="2"/>
      <c r="L110" s="3"/>
    </row>
    <row r="111" spans="1:13" ht="59.25" customHeight="1">
      <c r="A111" s="8">
        <v>37</v>
      </c>
      <c r="B111" s="6" t="s">
        <v>56</v>
      </c>
      <c r="C111" s="8" t="s">
        <v>30</v>
      </c>
      <c r="D111" s="7"/>
      <c r="E111" s="7">
        <v>1</v>
      </c>
      <c r="F111" s="7"/>
      <c r="G111" s="5"/>
      <c r="H111" s="7"/>
      <c r="I111" s="7"/>
      <c r="J111" s="7"/>
      <c r="K111" s="5"/>
      <c r="L111" s="4"/>
      <c r="M111" s="50"/>
    </row>
    <row r="112" spans="1:13" ht="76.5" customHeight="1">
      <c r="A112" s="28"/>
      <c r="B112" s="47" t="s">
        <v>86</v>
      </c>
      <c r="C112" s="28" t="s">
        <v>25</v>
      </c>
      <c r="D112" s="28"/>
      <c r="E112" s="28">
        <v>40</v>
      </c>
      <c r="F112" s="29"/>
      <c r="G112" s="29"/>
      <c r="H112" s="29"/>
      <c r="I112" s="29"/>
      <c r="J112" s="29"/>
      <c r="K112" s="29"/>
      <c r="L112" s="29"/>
    </row>
    <row r="113" spans="1:13" ht="46.5" customHeight="1">
      <c r="A113" s="8">
        <v>38</v>
      </c>
      <c r="B113" s="6" t="s">
        <v>34</v>
      </c>
      <c r="C113" s="8" t="s">
        <v>5</v>
      </c>
      <c r="D113" s="7"/>
      <c r="E113" s="7">
        <v>10</v>
      </c>
      <c r="F113" s="7"/>
      <c r="G113" s="5"/>
      <c r="H113" s="7"/>
      <c r="I113" s="7"/>
      <c r="J113" s="7"/>
      <c r="K113" s="5"/>
      <c r="L113" s="4"/>
    </row>
    <row r="114" spans="1:13" ht="20.25" customHeight="1">
      <c r="A114" s="10"/>
      <c r="B114" s="11" t="s">
        <v>19</v>
      </c>
      <c r="C114" s="10" t="s">
        <v>18</v>
      </c>
      <c r="D114" s="12">
        <v>1</v>
      </c>
      <c r="E114" s="12">
        <f>D114*E113</f>
        <v>10</v>
      </c>
      <c r="F114" s="2">
        <v>1.5</v>
      </c>
      <c r="G114" s="2"/>
      <c r="H114" s="2"/>
      <c r="I114" s="2"/>
      <c r="J114" s="2"/>
      <c r="K114" s="2"/>
      <c r="L114" s="3"/>
    </row>
    <row r="115" spans="1:13" ht="19.5" customHeight="1">
      <c r="A115" s="10"/>
      <c r="B115" s="11" t="s">
        <v>58</v>
      </c>
      <c r="C115" s="10" t="s">
        <v>18</v>
      </c>
      <c r="D115" s="12">
        <v>1</v>
      </c>
      <c r="E115" s="12">
        <f>E113*D115</f>
        <v>10</v>
      </c>
      <c r="F115" s="2"/>
      <c r="G115" s="2"/>
      <c r="H115" s="2"/>
      <c r="I115" s="2"/>
      <c r="J115" s="2"/>
      <c r="K115" s="2"/>
      <c r="L115" s="3"/>
    </row>
    <row r="116" spans="1:13" ht="48" customHeight="1">
      <c r="A116" s="8">
        <v>39</v>
      </c>
      <c r="B116" s="6" t="s">
        <v>77</v>
      </c>
      <c r="C116" s="8" t="s">
        <v>25</v>
      </c>
      <c r="D116" s="7"/>
      <c r="E116" s="7">
        <v>40</v>
      </c>
      <c r="F116" s="7"/>
      <c r="G116" s="5"/>
      <c r="H116" s="7"/>
      <c r="I116" s="5"/>
      <c r="J116" s="7"/>
      <c r="K116" s="5"/>
      <c r="L116" s="4"/>
    </row>
    <row r="117" spans="1:13" ht="26.25" customHeight="1">
      <c r="A117" s="10"/>
      <c r="B117" s="11" t="s">
        <v>19</v>
      </c>
      <c r="C117" s="10" t="s">
        <v>28</v>
      </c>
      <c r="D117" s="12">
        <v>1</v>
      </c>
      <c r="E117" s="12">
        <f>D117*E116</f>
        <v>40</v>
      </c>
      <c r="F117" s="2">
        <v>5</v>
      </c>
      <c r="G117" s="2"/>
      <c r="H117" s="2"/>
      <c r="I117" s="2"/>
      <c r="J117" s="2"/>
      <c r="K117" s="2"/>
      <c r="L117" s="3"/>
    </row>
    <row r="118" spans="1:13" ht="30" customHeight="1">
      <c r="A118" s="10"/>
      <c r="B118" s="11" t="s">
        <v>78</v>
      </c>
      <c r="C118" s="10" t="s">
        <v>28</v>
      </c>
      <c r="D118" s="12">
        <v>1</v>
      </c>
      <c r="E118" s="12">
        <f>D118*E116</f>
        <v>40</v>
      </c>
      <c r="F118" s="2"/>
      <c r="G118" s="2"/>
      <c r="H118" s="2"/>
      <c r="I118" s="2"/>
      <c r="J118" s="2"/>
      <c r="K118" s="2"/>
      <c r="L118" s="3"/>
    </row>
    <row r="119" spans="1:13" ht="48" customHeight="1">
      <c r="A119" s="8">
        <v>40</v>
      </c>
      <c r="B119" s="6" t="s">
        <v>79</v>
      </c>
      <c r="C119" s="8" t="s">
        <v>18</v>
      </c>
      <c r="D119" s="7"/>
      <c r="E119" s="7">
        <v>9</v>
      </c>
      <c r="F119" s="7"/>
      <c r="G119" s="5"/>
      <c r="H119" s="7"/>
      <c r="I119" s="7"/>
      <c r="J119" s="7"/>
      <c r="K119" s="5"/>
      <c r="L119" s="4"/>
    </row>
    <row r="120" spans="1:13" ht="30.75" customHeight="1">
      <c r="A120" s="10"/>
      <c r="B120" s="11" t="s">
        <v>19</v>
      </c>
      <c r="C120" s="10" t="s">
        <v>18</v>
      </c>
      <c r="D120" s="12">
        <v>1</v>
      </c>
      <c r="E120" s="12">
        <f>D120*E119</f>
        <v>9</v>
      </c>
      <c r="F120" s="2">
        <v>50</v>
      </c>
      <c r="G120" s="2"/>
      <c r="H120" s="2"/>
      <c r="I120" s="2"/>
      <c r="J120" s="2"/>
      <c r="K120" s="2"/>
      <c r="L120" s="3"/>
    </row>
    <row r="121" spans="1:13" ht="48" customHeight="1">
      <c r="A121" s="8">
        <v>41</v>
      </c>
      <c r="B121" s="6" t="s">
        <v>27</v>
      </c>
      <c r="C121" s="8" t="s">
        <v>18</v>
      </c>
      <c r="D121" s="7"/>
      <c r="E121" s="7">
        <v>1</v>
      </c>
      <c r="F121" s="7"/>
      <c r="G121" s="5"/>
      <c r="H121" s="7"/>
      <c r="I121" s="7"/>
      <c r="J121" s="7"/>
      <c r="K121" s="5"/>
      <c r="L121" s="4"/>
      <c r="M121" s="50"/>
    </row>
    <row r="122" spans="1:13" ht="30.75" customHeight="1">
      <c r="A122" s="10"/>
      <c r="B122" s="11" t="s">
        <v>19</v>
      </c>
      <c r="C122" s="10" t="s">
        <v>18</v>
      </c>
      <c r="D122" s="12">
        <v>1</v>
      </c>
      <c r="E122" s="12">
        <f>D122*E121</f>
        <v>1</v>
      </c>
      <c r="F122" s="2">
        <v>50</v>
      </c>
      <c r="G122" s="2"/>
      <c r="H122" s="2"/>
      <c r="I122" s="2"/>
      <c r="J122" s="2"/>
      <c r="K122" s="2"/>
      <c r="L122" s="3"/>
    </row>
    <row r="123" spans="1:13" ht="60" customHeight="1">
      <c r="A123" s="28"/>
      <c r="B123" s="47" t="s">
        <v>80</v>
      </c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3" ht="48" customHeight="1">
      <c r="A124" s="8">
        <v>42</v>
      </c>
      <c r="B124" s="6" t="s">
        <v>81</v>
      </c>
      <c r="C124" s="8" t="s">
        <v>28</v>
      </c>
      <c r="D124" s="7"/>
      <c r="E124" s="7">
        <v>2</v>
      </c>
      <c r="F124" s="7"/>
      <c r="G124" s="5"/>
      <c r="H124" s="7"/>
      <c r="I124" s="5"/>
      <c r="J124" s="7"/>
      <c r="K124" s="5"/>
      <c r="L124" s="4"/>
    </row>
    <row r="125" spans="1:13" ht="27" customHeight="1">
      <c r="A125" s="10"/>
      <c r="B125" s="11" t="s">
        <v>19</v>
      </c>
      <c r="C125" s="10" t="s">
        <v>28</v>
      </c>
      <c r="D125" s="12">
        <v>1</v>
      </c>
      <c r="E125" s="12">
        <f>D125*E124</f>
        <v>2</v>
      </c>
      <c r="F125" s="2">
        <v>150</v>
      </c>
      <c r="G125" s="2"/>
      <c r="H125" s="2"/>
      <c r="I125" s="2"/>
      <c r="J125" s="2"/>
      <c r="K125" s="2"/>
      <c r="L125" s="3"/>
    </row>
    <row r="126" spans="1:13" ht="37.5" customHeight="1">
      <c r="A126" s="10"/>
      <c r="B126" s="11" t="s">
        <v>122</v>
      </c>
      <c r="C126" s="10" t="s">
        <v>28</v>
      </c>
      <c r="D126" s="12">
        <v>1</v>
      </c>
      <c r="E126" s="12">
        <f>D126*E124</f>
        <v>2</v>
      </c>
      <c r="F126" s="2"/>
      <c r="G126" s="2"/>
      <c r="H126" s="2"/>
      <c r="I126" s="2"/>
      <c r="J126" s="2"/>
      <c r="K126" s="2"/>
      <c r="L126" s="3"/>
    </row>
    <row r="127" spans="1:13" ht="34.5" customHeight="1">
      <c r="A127" s="10"/>
      <c r="B127" s="11" t="s">
        <v>83</v>
      </c>
      <c r="C127" s="10" t="s">
        <v>22</v>
      </c>
      <c r="D127" s="12"/>
      <c r="E127" s="12">
        <v>8.5000000000000006E-2</v>
      </c>
      <c r="F127" s="2"/>
      <c r="G127" s="2"/>
      <c r="H127" s="2"/>
      <c r="I127" s="2"/>
      <c r="J127" s="2"/>
      <c r="K127" s="2"/>
      <c r="L127" s="3"/>
    </row>
    <row r="128" spans="1:13" ht="81" customHeight="1">
      <c r="A128" s="8">
        <v>43</v>
      </c>
      <c r="B128" s="6" t="s">
        <v>123</v>
      </c>
      <c r="C128" s="8" t="s">
        <v>28</v>
      </c>
      <c r="D128" s="7"/>
      <c r="E128" s="7">
        <v>2</v>
      </c>
      <c r="F128" s="7"/>
      <c r="G128" s="5"/>
      <c r="H128" s="7"/>
      <c r="I128" s="5"/>
      <c r="J128" s="7"/>
      <c r="K128" s="5"/>
      <c r="L128" s="4"/>
    </row>
    <row r="129" spans="1:13" ht="29.25" customHeight="1">
      <c r="A129" s="10"/>
      <c r="B129" s="11" t="s">
        <v>19</v>
      </c>
      <c r="C129" s="10" t="s">
        <v>20</v>
      </c>
      <c r="D129" s="12">
        <v>1</v>
      </c>
      <c r="E129" s="12">
        <f>D129*E128</f>
        <v>2</v>
      </c>
      <c r="F129" s="2">
        <v>80</v>
      </c>
      <c r="G129" s="2"/>
      <c r="H129" s="2"/>
      <c r="I129" s="2"/>
      <c r="J129" s="2"/>
      <c r="K129" s="2"/>
      <c r="L129" s="3"/>
    </row>
    <row r="130" spans="1:13" ht="27.75" customHeight="1">
      <c r="A130" s="10"/>
      <c r="B130" s="11" t="s">
        <v>29</v>
      </c>
      <c r="C130" s="10" t="s">
        <v>28</v>
      </c>
      <c r="D130" s="12">
        <v>2</v>
      </c>
      <c r="E130" s="12">
        <f>D130*E128</f>
        <v>4</v>
      </c>
      <c r="F130" s="2">
        <v>10</v>
      </c>
      <c r="G130" s="2"/>
      <c r="H130" s="2"/>
      <c r="I130" s="2"/>
      <c r="J130" s="2"/>
      <c r="K130" s="2"/>
      <c r="L130" s="3"/>
    </row>
    <row r="131" spans="1:13" ht="30.75" customHeight="1">
      <c r="A131" s="10"/>
      <c r="B131" s="11" t="s">
        <v>74</v>
      </c>
      <c r="C131" s="10" t="s">
        <v>28</v>
      </c>
      <c r="D131" s="12"/>
      <c r="E131" s="12">
        <v>2</v>
      </c>
      <c r="F131" s="2"/>
      <c r="G131" s="2"/>
      <c r="H131" s="2"/>
      <c r="I131" s="2"/>
      <c r="J131" s="2"/>
      <c r="K131" s="2"/>
      <c r="L131" s="3"/>
    </row>
    <row r="132" spans="1:13" ht="59.25" customHeight="1">
      <c r="A132" s="8">
        <v>44</v>
      </c>
      <c r="B132" s="6" t="s">
        <v>85</v>
      </c>
      <c r="C132" s="8" t="s">
        <v>30</v>
      </c>
      <c r="D132" s="7"/>
      <c r="E132" s="7">
        <v>1</v>
      </c>
      <c r="F132" s="7"/>
      <c r="G132" s="5"/>
      <c r="H132" s="7"/>
      <c r="I132" s="7"/>
      <c r="J132" s="7"/>
      <c r="K132" s="5"/>
      <c r="L132" s="4"/>
      <c r="M132" s="50"/>
    </row>
    <row r="133" spans="1:13" ht="76.5" customHeight="1">
      <c r="A133" s="28"/>
      <c r="B133" s="47" t="s">
        <v>87</v>
      </c>
      <c r="C133" s="28" t="s">
        <v>25</v>
      </c>
      <c r="D133" s="28"/>
      <c r="E133" s="28">
        <v>60</v>
      </c>
      <c r="F133" s="29"/>
      <c r="G133" s="29"/>
      <c r="H133" s="29"/>
      <c r="I133" s="29"/>
      <c r="J133" s="29"/>
      <c r="K133" s="29"/>
      <c r="L133" s="29"/>
    </row>
    <row r="134" spans="1:13" ht="46.5" customHeight="1">
      <c r="A134" s="8">
        <v>45</v>
      </c>
      <c r="B134" s="6" t="s">
        <v>34</v>
      </c>
      <c r="C134" s="8" t="s">
        <v>5</v>
      </c>
      <c r="D134" s="7"/>
      <c r="E134" s="7">
        <v>15</v>
      </c>
      <c r="F134" s="7"/>
      <c r="G134" s="5"/>
      <c r="H134" s="7"/>
      <c r="I134" s="7"/>
      <c r="J134" s="7"/>
      <c r="K134" s="5"/>
      <c r="L134" s="4"/>
    </row>
    <row r="135" spans="1:13" ht="20.25" customHeight="1">
      <c r="A135" s="10"/>
      <c r="B135" s="11" t="s">
        <v>19</v>
      </c>
      <c r="C135" s="10" t="s">
        <v>18</v>
      </c>
      <c r="D135" s="12">
        <v>1</v>
      </c>
      <c r="E135" s="12">
        <f>D135*E134</f>
        <v>15</v>
      </c>
      <c r="F135" s="2">
        <v>1.5</v>
      </c>
      <c r="G135" s="2"/>
      <c r="H135" s="2"/>
      <c r="I135" s="2"/>
      <c r="J135" s="2"/>
      <c r="K135" s="2"/>
      <c r="L135" s="3"/>
    </row>
    <row r="136" spans="1:13" ht="19.5" customHeight="1">
      <c r="A136" s="10"/>
      <c r="B136" s="11" t="s">
        <v>58</v>
      </c>
      <c r="C136" s="10" t="s">
        <v>18</v>
      </c>
      <c r="D136" s="12">
        <v>1</v>
      </c>
      <c r="E136" s="12">
        <f>E134*D136</f>
        <v>15</v>
      </c>
      <c r="F136" s="2"/>
      <c r="G136" s="2"/>
      <c r="H136" s="2"/>
      <c r="I136" s="2"/>
      <c r="J136" s="2"/>
      <c r="K136" s="2"/>
      <c r="L136" s="3"/>
    </row>
    <row r="137" spans="1:13" ht="48" customHeight="1">
      <c r="A137" s="8">
        <v>46</v>
      </c>
      <c r="B137" s="6" t="s">
        <v>77</v>
      </c>
      <c r="C137" s="8" t="s">
        <v>25</v>
      </c>
      <c r="D137" s="7"/>
      <c r="E137" s="7">
        <v>60</v>
      </c>
      <c r="F137" s="7"/>
      <c r="G137" s="5"/>
      <c r="H137" s="7"/>
      <c r="I137" s="5"/>
      <c r="J137" s="7"/>
      <c r="K137" s="5"/>
      <c r="L137" s="4"/>
    </row>
    <row r="138" spans="1:13" ht="26.25" customHeight="1">
      <c r="A138" s="10"/>
      <c r="B138" s="11" t="s">
        <v>19</v>
      </c>
      <c r="C138" s="10" t="s">
        <v>28</v>
      </c>
      <c r="D138" s="12">
        <v>1</v>
      </c>
      <c r="E138" s="12">
        <f>D138*E137</f>
        <v>60</v>
      </c>
      <c r="F138" s="2">
        <v>5</v>
      </c>
      <c r="G138" s="2"/>
      <c r="H138" s="2"/>
      <c r="I138" s="2"/>
      <c r="J138" s="2"/>
      <c r="K138" s="2"/>
      <c r="L138" s="3"/>
    </row>
    <row r="139" spans="1:13" ht="30" customHeight="1">
      <c r="A139" s="10"/>
      <c r="B139" s="11" t="s">
        <v>78</v>
      </c>
      <c r="C139" s="10" t="s">
        <v>28</v>
      </c>
      <c r="D139" s="12">
        <v>1</v>
      </c>
      <c r="E139" s="12">
        <f>D139*E137</f>
        <v>60</v>
      </c>
      <c r="F139" s="2"/>
      <c r="G139" s="2"/>
      <c r="H139" s="2"/>
      <c r="I139" s="2"/>
      <c r="J139" s="2"/>
      <c r="K139" s="2"/>
      <c r="L139" s="3"/>
    </row>
    <row r="140" spans="1:13" ht="48" customHeight="1">
      <c r="A140" s="8">
        <v>47</v>
      </c>
      <c r="B140" s="6" t="s">
        <v>79</v>
      </c>
      <c r="C140" s="8" t="s">
        <v>18</v>
      </c>
      <c r="D140" s="7"/>
      <c r="E140" s="7">
        <v>13</v>
      </c>
      <c r="F140" s="7"/>
      <c r="G140" s="5"/>
      <c r="H140" s="7"/>
      <c r="I140" s="7"/>
      <c r="J140" s="7"/>
      <c r="K140" s="5"/>
      <c r="L140" s="4"/>
    </row>
    <row r="141" spans="1:13" ht="30.75" customHeight="1">
      <c r="A141" s="10"/>
      <c r="B141" s="11" t="s">
        <v>19</v>
      </c>
      <c r="C141" s="10" t="s">
        <v>18</v>
      </c>
      <c r="D141" s="12">
        <v>1</v>
      </c>
      <c r="E141" s="12">
        <f>D141*E140</f>
        <v>13</v>
      </c>
      <c r="F141" s="2">
        <v>50</v>
      </c>
      <c r="G141" s="2"/>
      <c r="H141" s="2"/>
      <c r="I141" s="2"/>
      <c r="J141" s="2"/>
      <c r="K141" s="2"/>
      <c r="L141" s="3"/>
    </row>
    <row r="142" spans="1:13" ht="48" customHeight="1">
      <c r="A142" s="8">
        <v>48</v>
      </c>
      <c r="B142" s="6" t="s">
        <v>27</v>
      </c>
      <c r="C142" s="8" t="s">
        <v>18</v>
      </c>
      <c r="D142" s="7"/>
      <c r="E142" s="7">
        <v>2</v>
      </c>
      <c r="F142" s="7"/>
      <c r="G142" s="5"/>
      <c r="H142" s="7"/>
      <c r="I142" s="7"/>
      <c r="J142" s="7"/>
      <c r="K142" s="5"/>
      <c r="L142" s="4"/>
      <c r="M142" s="50"/>
    </row>
    <row r="143" spans="1:13" ht="30.75" customHeight="1">
      <c r="A143" s="10"/>
      <c r="B143" s="11" t="s">
        <v>19</v>
      </c>
      <c r="C143" s="10" t="s">
        <v>18</v>
      </c>
      <c r="D143" s="12">
        <v>1</v>
      </c>
      <c r="E143" s="12">
        <f>D143*E142</f>
        <v>2</v>
      </c>
      <c r="F143" s="2">
        <v>50</v>
      </c>
      <c r="G143" s="2"/>
      <c r="H143" s="2"/>
      <c r="I143" s="2"/>
      <c r="J143" s="2"/>
      <c r="K143" s="2"/>
      <c r="L143" s="3"/>
    </row>
    <row r="144" spans="1:13" ht="86.25" customHeight="1">
      <c r="A144" s="28"/>
      <c r="B144" s="47" t="s">
        <v>88</v>
      </c>
      <c r="C144" s="28" t="s">
        <v>25</v>
      </c>
      <c r="D144" s="28"/>
      <c r="E144" s="39">
        <v>449</v>
      </c>
      <c r="F144" s="29"/>
      <c r="G144" s="29"/>
      <c r="H144" s="29"/>
      <c r="I144" s="29"/>
      <c r="J144" s="29"/>
      <c r="K144" s="29"/>
      <c r="L144" s="29"/>
    </row>
    <row r="145" spans="1:13" ht="46.5" customHeight="1">
      <c r="A145" s="8">
        <v>49</v>
      </c>
      <c r="B145" s="6" t="s">
        <v>34</v>
      </c>
      <c r="C145" s="8" t="s">
        <v>5</v>
      </c>
      <c r="D145" s="7"/>
      <c r="E145" s="7">
        <v>84</v>
      </c>
      <c r="F145" s="7"/>
      <c r="G145" s="5"/>
      <c r="H145" s="7"/>
      <c r="I145" s="7"/>
      <c r="J145" s="7"/>
      <c r="K145" s="5"/>
      <c r="L145" s="4"/>
    </row>
    <row r="146" spans="1:13" ht="20.25" customHeight="1">
      <c r="A146" s="10"/>
      <c r="B146" s="11" t="s">
        <v>19</v>
      </c>
      <c r="C146" s="10" t="s">
        <v>18</v>
      </c>
      <c r="D146" s="12">
        <v>1</v>
      </c>
      <c r="E146" s="12">
        <f>D146*E145</f>
        <v>84</v>
      </c>
      <c r="F146" s="2">
        <v>1.5</v>
      </c>
      <c r="G146" s="2"/>
      <c r="H146" s="2"/>
      <c r="I146" s="2"/>
      <c r="J146" s="2"/>
      <c r="K146" s="2"/>
      <c r="L146" s="3"/>
    </row>
    <row r="147" spans="1:13" ht="19.5" customHeight="1">
      <c r="A147" s="10"/>
      <c r="B147" s="11" t="s">
        <v>58</v>
      </c>
      <c r="C147" s="10" t="s">
        <v>18</v>
      </c>
      <c r="D147" s="12">
        <v>1</v>
      </c>
      <c r="E147" s="12">
        <f>E145*D147</f>
        <v>84</v>
      </c>
      <c r="F147" s="2"/>
      <c r="G147" s="2"/>
      <c r="H147" s="2"/>
      <c r="I147" s="2"/>
      <c r="J147" s="2"/>
      <c r="K147" s="2"/>
      <c r="L147" s="3"/>
    </row>
    <row r="148" spans="1:13" ht="48" customHeight="1">
      <c r="A148" s="8">
        <v>50</v>
      </c>
      <c r="B148" s="6" t="s">
        <v>77</v>
      </c>
      <c r="C148" s="8" t="s">
        <v>25</v>
      </c>
      <c r="D148" s="7"/>
      <c r="E148" s="7">
        <v>449</v>
      </c>
      <c r="F148" s="7"/>
      <c r="G148" s="5"/>
      <c r="H148" s="7"/>
      <c r="I148" s="5"/>
      <c r="J148" s="7"/>
      <c r="K148" s="5"/>
      <c r="L148" s="4"/>
    </row>
    <row r="149" spans="1:13" ht="26.25" customHeight="1">
      <c r="A149" s="10"/>
      <c r="B149" s="11" t="s">
        <v>19</v>
      </c>
      <c r="C149" s="10" t="s">
        <v>28</v>
      </c>
      <c r="D149" s="12">
        <v>1</v>
      </c>
      <c r="E149" s="12">
        <f>D149*E148</f>
        <v>449</v>
      </c>
      <c r="F149" s="2">
        <v>5</v>
      </c>
      <c r="G149" s="2"/>
      <c r="H149" s="2"/>
      <c r="I149" s="2"/>
      <c r="J149" s="2"/>
      <c r="K149" s="2"/>
      <c r="L149" s="3"/>
    </row>
    <row r="150" spans="1:13" ht="30" customHeight="1">
      <c r="A150" s="10"/>
      <c r="B150" s="11" t="s">
        <v>78</v>
      </c>
      <c r="C150" s="10" t="s">
        <v>28</v>
      </c>
      <c r="D150" s="12">
        <v>1</v>
      </c>
      <c r="E150" s="12">
        <f>D150*E148</f>
        <v>449</v>
      </c>
      <c r="F150" s="2"/>
      <c r="G150" s="2"/>
      <c r="H150" s="2"/>
      <c r="I150" s="2"/>
      <c r="J150" s="2"/>
      <c r="K150" s="2"/>
      <c r="L150" s="3"/>
    </row>
    <row r="151" spans="1:13" ht="48" customHeight="1">
      <c r="A151" s="8">
        <v>51</v>
      </c>
      <c r="B151" s="6" t="s">
        <v>79</v>
      </c>
      <c r="C151" s="8" t="s">
        <v>18</v>
      </c>
      <c r="D151" s="7"/>
      <c r="E151" s="7">
        <v>80</v>
      </c>
      <c r="F151" s="7"/>
      <c r="G151" s="5"/>
      <c r="H151" s="7"/>
      <c r="I151" s="7"/>
      <c r="J151" s="7"/>
      <c r="K151" s="5"/>
      <c r="L151" s="4"/>
    </row>
    <row r="152" spans="1:13" ht="30.75" customHeight="1">
      <c r="A152" s="10"/>
      <c r="B152" s="11" t="s">
        <v>19</v>
      </c>
      <c r="C152" s="10" t="s">
        <v>18</v>
      </c>
      <c r="D152" s="12">
        <v>1</v>
      </c>
      <c r="E152" s="12">
        <f>D152*E151</f>
        <v>80</v>
      </c>
      <c r="F152" s="2">
        <v>50</v>
      </c>
      <c r="G152" s="2"/>
      <c r="H152" s="2"/>
      <c r="I152" s="2"/>
      <c r="J152" s="2"/>
      <c r="K152" s="2"/>
      <c r="L152" s="3"/>
    </row>
    <row r="153" spans="1:13" ht="48" customHeight="1">
      <c r="A153" s="8">
        <v>52</v>
      </c>
      <c r="B153" s="6" t="s">
        <v>27</v>
      </c>
      <c r="C153" s="8" t="s">
        <v>18</v>
      </c>
      <c r="D153" s="7"/>
      <c r="E153" s="7">
        <v>4</v>
      </c>
      <c r="F153" s="7"/>
      <c r="G153" s="5"/>
      <c r="H153" s="7"/>
      <c r="I153" s="7"/>
      <c r="J153" s="7"/>
      <c r="K153" s="5"/>
      <c r="L153" s="4"/>
      <c r="M153" s="50"/>
    </row>
    <row r="154" spans="1:13" ht="30.75" customHeight="1">
      <c r="A154" s="10"/>
      <c r="B154" s="11" t="s">
        <v>19</v>
      </c>
      <c r="C154" s="10" t="s">
        <v>18</v>
      </c>
      <c r="D154" s="12">
        <v>1</v>
      </c>
      <c r="E154" s="12">
        <f>D154*E153</f>
        <v>4</v>
      </c>
      <c r="F154" s="2">
        <v>50</v>
      </c>
      <c r="G154" s="2"/>
      <c r="H154" s="2"/>
      <c r="I154" s="2"/>
      <c r="J154" s="2"/>
      <c r="K154" s="2"/>
      <c r="L154" s="3"/>
    </row>
    <row r="155" spans="1:13" ht="86.25" customHeight="1">
      <c r="A155" s="28"/>
      <c r="B155" s="47" t="s">
        <v>89</v>
      </c>
      <c r="C155" s="28" t="s">
        <v>25</v>
      </c>
      <c r="D155" s="28"/>
      <c r="E155" s="39"/>
      <c r="F155" s="29"/>
      <c r="G155" s="29"/>
      <c r="H155" s="29"/>
      <c r="I155" s="29"/>
      <c r="J155" s="29"/>
      <c r="K155" s="29"/>
      <c r="L155" s="29"/>
    </row>
    <row r="156" spans="1:13" ht="48" customHeight="1">
      <c r="A156" s="8">
        <v>53</v>
      </c>
      <c r="B156" s="6" t="s">
        <v>90</v>
      </c>
      <c r="C156" s="8" t="s">
        <v>5</v>
      </c>
      <c r="D156" s="7"/>
      <c r="E156" s="7">
        <v>1.5</v>
      </c>
      <c r="F156" s="7"/>
      <c r="G156" s="5"/>
      <c r="H156" s="7"/>
      <c r="I156" s="7"/>
      <c r="J156" s="7"/>
      <c r="K156" s="5"/>
      <c r="L156" s="4"/>
    </row>
    <row r="157" spans="1:13" ht="20.25" customHeight="1">
      <c r="A157" s="10"/>
      <c r="B157" s="11" t="s">
        <v>19</v>
      </c>
      <c r="C157" s="10" t="s">
        <v>18</v>
      </c>
      <c r="D157" s="12">
        <v>1</v>
      </c>
      <c r="E157" s="12">
        <f>D157*E156</f>
        <v>1.5</v>
      </c>
      <c r="F157" s="2">
        <v>50</v>
      </c>
      <c r="G157" s="2"/>
      <c r="H157" s="2"/>
      <c r="I157" s="2"/>
      <c r="J157" s="2"/>
      <c r="K157" s="2"/>
      <c r="L157" s="3"/>
    </row>
    <row r="158" spans="1:13" ht="48" customHeight="1">
      <c r="A158" s="8">
        <v>54</v>
      </c>
      <c r="B158" s="6" t="s">
        <v>91</v>
      </c>
      <c r="C158" s="8" t="s">
        <v>5</v>
      </c>
      <c r="D158" s="7"/>
      <c r="E158" s="7">
        <v>1</v>
      </c>
      <c r="F158" s="7"/>
      <c r="G158" s="5"/>
      <c r="H158" s="7"/>
      <c r="I158" s="5"/>
      <c r="J158" s="7"/>
      <c r="K158" s="5"/>
      <c r="L158" s="4"/>
    </row>
    <row r="159" spans="1:13" ht="30.75" customHeight="1">
      <c r="A159" s="10"/>
      <c r="B159" s="11" t="s">
        <v>19</v>
      </c>
      <c r="C159" s="10" t="s">
        <v>18</v>
      </c>
      <c r="D159" s="12">
        <v>1</v>
      </c>
      <c r="E159" s="12">
        <f>D159*E158</f>
        <v>1</v>
      </c>
      <c r="F159" s="2">
        <v>100</v>
      </c>
      <c r="G159" s="2"/>
      <c r="H159" s="2"/>
      <c r="I159" s="2"/>
      <c r="J159" s="2"/>
      <c r="K159" s="2"/>
      <c r="L159" s="3"/>
    </row>
    <row r="160" spans="1:13" ht="24.75" customHeight="1">
      <c r="A160" s="10"/>
      <c r="B160" s="11" t="s">
        <v>65</v>
      </c>
      <c r="C160" s="10"/>
      <c r="D160" s="12">
        <v>1.1499999999999999</v>
      </c>
      <c r="E160" s="12">
        <f>D160*E158</f>
        <v>1.1499999999999999</v>
      </c>
      <c r="F160" s="2"/>
      <c r="G160" s="2"/>
      <c r="H160" s="2"/>
      <c r="I160" s="2"/>
      <c r="J160" s="2"/>
      <c r="K160" s="2"/>
      <c r="L160" s="3"/>
    </row>
    <row r="161" spans="1:12" ht="59.25" customHeight="1">
      <c r="A161" s="8">
        <v>55</v>
      </c>
      <c r="B161" s="6" t="s">
        <v>92</v>
      </c>
      <c r="C161" s="8" t="s">
        <v>22</v>
      </c>
      <c r="D161" s="7"/>
      <c r="E161" s="7">
        <v>7.0000000000000007E-2</v>
      </c>
      <c r="F161" s="7"/>
      <c r="G161" s="5"/>
      <c r="H161" s="7"/>
      <c r="I161" s="5"/>
      <c r="J161" s="7"/>
      <c r="K161" s="5"/>
      <c r="L161" s="4"/>
    </row>
    <row r="162" spans="1:12" ht="30.75" customHeight="1">
      <c r="A162" s="10"/>
      <c r="B162" s="11" t="s">
        <v>19</v>
      </c>
      <c r="C162" s="10" t="s">
        <v>20</v>
      </c>
      <c r="D162" s="12">
        <v>1</v>
      </c>
      <c r="E162" s="12">
        <f>D162*E161</f>
        <v>7.0000000000000007E-2</v>
      </c>
      <c r="F162" s="2">
        <v>1000</v>
      </c>
      <c r="G162" s="2"/>
      <c r="H162" s="2"/>
      <c r="I162" s="2"/>
      <c r="J162" s="2"/>
      <c r="K162" s="2"/>
      <c r="L162" s="3"/>
    </row>
    <row r="163" spans="1:12" ht="30.75" customHeight="1">
      <c r="A163" s="10"/>
      <c r="B163" s="11" t="s">
        <v>67</v>
      </c>
      <c r="C163" s="10" t="s">
        <v>22</v>
      </c>
      <c r="D163" s="12">
        <v>1</v>
      </c>
      <c r="E163" s="12">
        <f>D163*E161</f>
        <v>7.0000000000000007E-2</v>
      </c>
      <c r="F163" s="2"/>
      <c r="G163" s="2"/>
      <c r="H163" s="2"/>
      <c r="I163" s="2"/>
      <c r="J163" s="2"/>
      <c r="K163" s="2"/>
      <c r="L163" s="3"/>
    </row>
    <row r="164" spans="1:12" ht="48" customHeight="1">
      <c r="A164" s="8">
        <v>56</v>
      </c>
      <c r="B164" s="6" t="s">
        <v>93</v>
      </c>
      <c r="C164" s="8" t="s">
        <v>25</v>
      </c>
      <c r="D164" s="7"/>
      <c r="E164" s="7">
        <v>6</v>
      </c>
      <c r="F164" s="7"/>
      <c r="G164" s="5"/>
      <c r="H164" s="7"/>
      <c r="I164" s="5"/>
      <c r="J164" s="7"/>
      <c r="K164" s="5"/>
      <c r="L164" s="4"/>
    </row>
    <row r="165" spans="1:12" ht="30.75" customHeight="1">
      <c r="A165" s="10"/>
      <c r="B165" s="11" t="s">
        <v>19</v>
      </c>
      <c r="C165" s="10" t="s">
        <v>25</v>
      </c>
      <c r="D165" s="12">
        <v>1</v>
      </c>
      <c r="E165" s="12">
        <f>D165*E164</f>
        <v>6</v>
      </c>
      <c r="F165" s="2">
        <v>50</v>
      </c>
      <c r="G165" s="2"/>
      <c r="H165" s="2"/>
      <c r="I165" s="2"/>
      <c r="J165" s="2"/>
      <c r="K165" s="2"/>
      <c r="L165" s="3"/>
    </row>
    <row r="166" spans="1:12" ht="24.75" customHeight="1">
      <c r="A166" s="10"/>
      <c r="B166" s="11" t="s">
        <v>94</v>
      </c>
      <c r="C166" s="10" t="s">
        <v>25</v>
      </c>
      <c r="D166" s="12">
        <v>1</v>
      </c>
      <c r="E166" s="12">
        <f>D166*E164</f>
        <v>6</v>
      </c>
      <c r="F166" s="2"/>
      <c r="G166" s="2"/>
      <c r="H166" s="2"/>
      <c r="I166" s="2"/>
      <c r="J166" s="2"/>
      <c r="K166" s="2"/>
      <c r="L166" s="3"/>
    </row>
    <row r="167" spans="1:12" ht="48" customHeight="1">
      <c r="A167" s="8">
        <v>57</v>
      </c>
      <c r="B167" s="6" t="s">
        <v>95</v>
      </c>
      <c r="C167" s="8" t="s">
        <v>25</v>
      </c>
      <c r="D167" s="7"/>
      <c r="E167" s="7">
        <v>18</v>
      </c>
      <c r="F167" s="7"/>
      <c r="G167" s="5"/>
      <c r="H167" s="7"/>
      <c r="I167" s="5"/>
      <c r="J167" s="7"/>
      <c r="K167" s="5"/>
      <c r="L167" s="4"/>
    </row>
    <row r="168" spans="1:12" ht="30.75" customHeight="1">
      <c r="A168" s="10"/>
      <c r="B168" s="11" t="s">
        <v>19</v>
      </c>
      <c r="C168" s="10" t="s">
        <v>25</v>
      </c>
      <c r="D168" s="12">
        <v>1</v>
      </c>
      <c r="E168" s="12">
        <f>D168*E167</f>
        <v>18</v>
      </c>
      <c r="F168" s="2">
        <v>50</v>
      </c>
      <c r="G168" s="2"/>
      <c r="H168" s="2"/>
      <c r="I168" s="2"/>
      <c r="J168" s="2"/>
      <c r="K168" s="2"/>
      <c r="L168" s="3"/>
    </row>
    <row r="169" spans="1:12" ht="24.75" customHeight="1">
      <c r="A169" s="10"/>
      <c r="B169" s="11" t="s">
        <v>94</v>
      </c>
      <c r="C169" s="10" t="s">
        <v>25</v>
      </c>
      <c r="D169" s="12">
        <v>1</v>
      </c>
      <c r="E169" s="12">
        <f>D169*E167</f>
        <v>18</v>
      </c>
      <c r="F169" s="2"/>
      <c r="G169" s="2"/>
      <c r="H169" s="2"/>
      <c r="I169" s="2"/>
      <c r="J169" s="2"/>
      <c r="K169" s="2"/>
      <c r="L169" s="3"/>
    </row>
    <row r="170" spans="1:12" ht="26.25" customHeight="1">
      <c r="A170" s="10"/>
      <c r="B170" s="11"/>
      <c r="C170" s="10"/>
      <c r="D170" s="12"/>
      <c r="E170" s="12"/>
      <c r="F170" s="2" t="s">
        <v>57</v>
      </c>
      <c r="G170" s="2"/>
      <c r="H170" s="2"/>
      <c r="I170" s="2"/>
      <c r="J170" s="2"/>
      <c r="K170" s="2"/>
      <c r="L170" s="3"/>
    </row>
    <row r="171" spans="1:12" ht="60" customHeight="1">
      <c r="A171" s="28"/>
      <c r="B171" s="47" t="s">
        <v>96</v>
      </c>
      <c r="C171" s="29"/>
      <c r="D171" s="29"/>
      <c r="E171" s="29"/>
      <c r="F171" s="29"/>
      <c r="G171" s="29"/>
      <c r="H171" s="29"/>
      <c r="I171" s="29"/>
      <c r="J171" s="29"/>
      <c r="K171" s="29"/>
      <c r="L171" s="29"/>
    </row>
    <row r="172" spans="1:12" ht="48" customHeight="1">
      <c r="A172" s="8">
        <v>58</v>
      </c>
      <c r="B172" s="6" t="s">
        <v>81</v>
      </c>
      <c r="C172" s="8" t="s">
        <v>28</v>
      </c>
      <c r="D172" s="7"/>
      <c r="E172" s="7">
        <v>4</v>
      </c>
      <c r="F172" s="7"/>
      <c r="G172" s="5"/>
      <c r="H172" s="7"/>
      <c r="I172" s="5"/>
      <c r="J172" s="7"/>
      <c r="K172" s="5"/>
      <c r="L172" s="4"/>
    </row>
    <row r="173" spans="1:12" ht="27" customHeight="1">
      <c r="A173" s="10"/>
      <c r="B173" s="11" t="s">
        <v>19</v>
      </c>
      <c r="C173" s="10" t="s">
        <v>28</v>
      </c>
      <c r="D173" s="12">
        <v>1</v>
      </c>
      <c r="E173" s="12">
        <f>D173*E172</f>
        <v>4</v>
      </c>
      <c r="F173" s="2">
        <v>150</v>
      </c>
      <c r="G173" s="2"/>
      <c r="H173" s="2"/>
      <c r="I173" s="2"/>
      <c r="J173" s="2"/>
      <c r="K173" s="2"/>
      <c r="L173" s="3"/>
    </row>
    <row r="174" spans="1:12" ht="37.5" customHeight="1">
      <c r="A174" s="10"/>
      <c r="B174" s="11" t="s">
        <v>125</v>
      </c>
      <c r="C174" s="10" t="s">
        <v>28</v>
      </c>
      <c r="D174" s="12">
        <v>1</v>
      </c>
      <c r="E174" s="12">
        <f>D174*E172</f>
        <v>4</v>
      </c>
      <c r="F174" s="2"/>
      <c r="G174" s="2"/>
      <c r="H174" s="2"/>
      <c r="I174" s="2"/>
      <c r="J174" s="2"/>
      <c r="K174" s="2"/>
      <c r="L174" s="3"/>
    </row>
    <row r="175" spans="1:12" ht="34.5" customHeight="1">
      <c r="A175" s="10"/>
      <c r="B175" s="11" t="s">
        <v>83</v>
      </c>
      <c r="C175" s="10" t="s">
        <v>22</v>
      </c>
      <c r="D175" s="12"/>
      <c r="E175" s="12">
        <v>0.17</v>
      </c>
      <c r="F175" s="2"/>
      <c r="G175" s="2"/>
      <c r="H175" s="2"/>
      <c r="I175" s="2"/>
      <c r="J175" s="2"/>
      <c r="K175" s="2"/>
      <c r="L175" s="3"/>
    </row>
    <row r="176" spans="1:12" ht="81" customHeight="1">
      <c r="A176" s="8">
        <v>59</v>
      </c>
      <c r="B176" s="6" t="s">
        <v>124</v>
      </c>
      <c r="C176" s="8" t="s">
        <v>28</v>
      </c>
      <c r="D176" s="7"/>
      <c r="E176" s="7">
        <v>8</v>
      </c>
      <c r="F176" s="7"/>
      <c r="G176" s="5"/>
      <c r="H176" s="7"/>
      <c r="I176" s="5"/>
      <c r="J176" s="7"/>
      <c r="K176" s="5"/>
      <c r="L176" s="4"/>
    </row>
    <row r="177" spans="1:13" ht="29.25" customHeight="1">
      <c r="A177" s="10"/>
      <c r="B177" s="11" t="s">
        <v>19</v>
      </c>
      <c r="C177" s="10" t="s">
        <v>20</v>
      </c>
      <c r="D177" s="12">
        <v>1</v>
      </c>
      <c r="E177" s="12">
        <f>D177*E176</f>
        <v>8</v>
      </c>
      <c r="F177" s="2">
        <v>80</v>
      </c>
      <c r="G177" s="2"/>
      <c r="H177" s="2"/>
      <c r="I177" s="2"/>
      <c r="J177" s="2"/>
      <c r="K177" s="2"/>
      <c r="L177" s="3"/>
    </row>
    <row r="178" spans="1:13" ht="27.75" customHeight="1">
      <c r="A178" s="10"/>
      <c r="B178" s="11" t="s">
        <v>29</v>
      </c>
      <c r="C178" s="10" t="s">
        <v>28</v>
      </c>
      <c r="D178" s="12">
        <v>2</v>
      </c>
      <c r="E178" s="12">
        <f>D178*E176</f>
        <v>16</v>
      </c>
      <c r="F178" s="2">
        <v>10</v>
      </c>
      <c r="G178" s="2"/>
      <c r="H178" s="2"/>
      <c r="I178" s="2"/>
      <c r="J178" s="2"/>
      <c r="K178" s="2"/>
      <c r="L178" s="3"/>
    </row>
    <row r="179" spans="1:13" ht="30.75" customHeight="1">
      <c r="A179" s="10"/>
      <c r="B179" s="11" t="s">
        <v>74</v>
      </c>
      <c r="C179" s="10" t="s">
        <v>28</v>
      </c>
      <c r="D179" s="12"/>
      <c r="E179" s="12">
        <v>2</v>
      </c>
      <c r="F179" s="2"/>
      <c r="G179" s="2"/>
      <c r="H179" s="2"/>
      <c r="I179" s="2"/>
      <c r="J179" s="2"/>
      <c r="K179" s="2"/>
      <c r="L179" s="3"/>
    </row>
    <row r="180" spans="1:13" ht="59.25" customHeight="1">
      <c r="A180" s="8">
        <v>60</v>
      </c>
      <c r="B180" s="6" t="s">
        <v>97</v>
      </c>
      <c r="C180" s="8" t="s">
        <v>30</v>
      </c>
      <c r="D180" s="7"/>
      <c r="E180" s="7">
        <v>2</v>
      </c>
      <c r="F180" s="7"/>
      <c r="G180" s="5"/>
      <c r="H180" s="7"/>
      <c r="I180" s="7"/>
      <c r="J180" s="7"/>
      <c r="K180" s="5"/>
      <c r="L180" s="4"/>
      <c r="M180" s="50"/>
    </row>
    <row r="181" spans="1:13" ht="86.25" customHeight="1">
      <c r="A181" s="28"/>
      <c r="B181" s="47" t="s">
        <v>98</v>
      </c>
      <c r="C181" s="28" t="s">
        <v>25</v>
      </c>
      <c r="D181" s="28"/>
      <c r="E181" s="39">
        <v>142</v>
      </c>
      <c r="F181" s="29"/>
      <c r="G181" s="29"/>
      <c r="H181" s="29"/>
      <c r="I181" s="29"/>
      <c r="J181" s="29"/>
      <c r="K181" s="29"/>
      <c r="L181" s="29"/>
    </row>
    <row r="182" spans="1:13" ht="46.5" customHeight="1">
      <c r="A182" s="8">
        <v>61</v>
      </c>
      <c r="B182" s="6" t="s">
        <v>34</v>
      </c>
      <c r="C182" s="8" t="s">
        <v>5</v>
      </c>
      <c r="D182" s="7"/>
      <c r="E182" s="7">
        <v>36</v>
      </c>
      <c r="F182" s="7"/>
      <c r="G182" s="5"/>
      <c r="H182" s="7"/>
      <c r="I182" s="7"/>
      <c r="J182" s="7"/>
      <c r="K182" s="5"/>
      <c r="L182" s="4"/>
    </row>
    <row r="183" spans="1:13" ht="20.25" customHeight="1">
      <c r="A183" s="10"/>
      <c r="B183" s="11" t="s">
        <v>19</v>
      </c>
      <c r="C183" s="10" t="s">
        <v>18</v>
      </c>
      <c r="D183" s="12">
        <v>1</v>
      </c>
      <c r="E183" s="12">
        <f>D183*E182</f>
        <v>36</v>
      </c>
      <c r="F183" s="2">
        <v>1.5</v>
      </c>
      <c r="G183" s="2"/>
      <c r="H183" s="2"/>
      <c r="I183" s="2"/>
      <c r="J183" s="2"/>
      <c r="K183" s="2"/>
      <c r="L183" s="3"/>
    </row>
    <row r="184" spans="1:13" ht="19.5" customHeight="1">
      <c r="A184" s="10"/>
      <c r="B184" s="11" t="s">
        <v>58</v>
      </c>
      <c r="C184" s="10" t="s">
        <v>18</v>
      </c>
      <c r="D184" s="12">
        <v>1</v>
      </c>
      <c r="E184" s="12">
        <f>E182*D184</f>
        <v>36</v>
      </c>
      <c r="F184" s="2"/>
      <c r="G184" s="2"/>
      <c r="H184" s="2"/>
      <c r="I184" s="2"/>
      <c r="J184" s="2"/>
      <c r="K184" s="2"/>
      <c r="L184" s="3"/>
    </row>
    <row r="185" spans="1:13" ht="48" customHeight="1">
      <c r="A185" s="8">
        <v>62</v>
      </c>
      <c r="B185" s="6" t="s">
        <v>77</v>
      </c>
      <c r="C185" s="8" t="s">
        <v>25</v>
      </c>
      <c r="D185" s="7"/>
      <c r="E185" s="7">
        <v>142</v>
      </c>
      <c r="F185" s="7"/>
      <c r="G185" s="5"/>
      <c r="H185" s="7"/>
      <c r="I185" s="5"/>
      <c r="J185" s="7"/>
      <c r="K185" s="5"/>
      <c r="L185" s="4"/>
    </row>
    <row r="186" spans="1:13" ht="26.25" customHeight="1">
      <c r="A186" s="10"/>
      <c r="B186" s="11" t="s">
        <v>19</v>
      </c>
      <c r="C186" s="10" t="s">
        <v>28</v>
      </c>
      <c r="D186" s="12">
        <v>1</v>
      </c>
      <c r="E186" s="12">
        <f>D186*E185</f>
        <v>142</v>
      </c>
      <c r="F186" s="2">
        <v>5</v>
      </c>
      <c r="G186" s="2"/>
      <c r="H186" s="2"/>
      <c r="I186" s="2"/>
      <c r="J186" s="2"/>
      <c r="K186" s="2"/>
      <c r="L186" s="3"/>
    </row>
    <row r="187" spans="1:13" ht="30" customHeight="1">
      <c r="A187" s="10"/>
      <c r="B187" s="11" t="s">
        <v>78</v>
      </c>
      <c r="C187" s="10" t="s">
        <v>28</v>
      </c>
      <c r="D187" s="12">
        <v>1</v>
      </c>
      <c r="E187" s="12">
        <f>D187*E185</f>
        <v>142</v>
      </c>
      <c r="F187" s="2"/>
      <c r="G187" s="2"/>
      <c r="H187" s="2"/>
      <c r="I187" s="2"/>
      <c r="J187" s="2"/>
      <c r="K187" s="2"/>
      <c r="L187" s="3"/>
    </row>
    <row r="188" spans="1:13" ht="48" customHeight="1">
      <c r="A188" s="8">
        <v>63</v>
      </c>
      <c r="B188" s="6" t="s">
        <v>79</v>
      </c>
      <c r="C188" s="8" t="s">
        <v>18</v>
      </c>
      <c r="D188" s="7"/>
      <c r="E188" s="7">
        <v>34</v>
      </c>
      <c r="F188" s="7"/>
      <c r="G188" s="5"/>
      <c r="H188" s="7"/>
      <c r="I188" s="7"/>
      <c r="J188" s="7"/>
      <c r="K188" s="5"/>
      <c r="L188" s="4"/>
    </row>
    <row r="189" spans="1:13" ht="30.75" customHeight="1">
      <c r="A189" s="10"/>
      <c r="B189" s="11" t="s">
        <v>19</v>
      </c>
      <c r="C189" s="10" t="s">
        <v>18</v>
      </c>
      <c r="D189" s="12">
        <v>1</v>
      </c>
      <c r="E189" s="12">
        <f>D189*E188</f>
        <v>34</v>
      </c>
      <c r="F189" s="2">
        <v>50</v>
      </c>
      <c r="G189" s="2"/>
      <c r="H189" s="2"/>
      <c r="I189" s="2"/>
      <c r="J189" s="2"/>
      <c r="K189" s="2"/>
      <c r="L189" s="3"/>
    </row>
    <row r="190" spans="1:13" ht="48" customHeight="1">
      <c r="A190" s="8">
        <v>64</v>
      </c>
      <c r="B190" s="6" t="s">
        <v>27</v>
      </c>
      <c r="C190" s="8" t="s">
        <v>18</v>
      </c>
      <c r="D190" s="7"/>
      <c r="E190" s="7">
        <v>2</v>
      </c>
      <c r="F190" s="7"/>
      <c r="G190" s="5"/>
      <c r="H190" s="7"/>
      <c r="I190" s="7"/>
      <c r="J190" s="7"/>
      <c r="K190" s="5"/>
      <c r="L190" s="4"/>
      <c r="M190" s="50"/>
    </row>
    <row r="191" spans="1:13" ht="30.75" customHeight="1">
      <c r="A191" s="10"/>
      <c r="B191" s="11" t="s">
        <v>19</v>
      </c>
      <c r="C191" s="10" t="s">
        <v>18</v>
      </c>
      <c r="D191" s="12">
        <v>1</v>
      </c>
      <c r="E191" s="12">
        <f>D191*E190</f>
        <v>2</v>
      </c>
      <c r="F191" s="2">
        <v>50</v>
      </c>
      <c r="G191" s="2"/>
      <c r="H191" s="2"/>
      <c r="I191" s="2"/>
      <c r="J191" s="2"/>
      <c r="K191" s="2"/>
      <c r="L191" s="3"/>
    </row>
    <row r="192" spans="1:13" ht="60" customHeight="1">
      <c r="A192" s="28"/>
      <c r="B192" s="47" t="s">
        <v>99</v>
      </c>
      <c r="C192" s="29"/>
      <c r="D192" s="29"/>
      <c r="E192" s="29"/>
      <c r="F192" s="29"/>
      <c r="G192" s="29"/>
      <c r="H192" s="29"/>
      <c r="I192" s="29"/>
      <c r="J192" s="29"/>
      <c r="K192" s="29"/>
      <c r="L192" s="29"/>
    </row>
    <row r="193" spans="1:16" ht="48" customHeight="1">
      <c r="A193" s="8">
        <v>65</v>
      </c>
      <c r="B193" s="6" t="s">
        <v>81</v>
      </c>
      <c r="C193" s="8" t="s">
        <v>28</v>
      </c>
      <c r="D193" s="7"/>
      <c r="E193" s="7">
        <v>4</v>
      </c>
      <c r="F193" s="7"/>
      <c r="G193" s="5"/>
      <c r="H193" s="7"/>
      <c r="I193" s="5"/>
      <c r="J193" s="7"/>
      <c r="K193" s="5"/>
      <c r="L193" s="4"/>
    </row>
    <row r="194" spans="1:16" ht="27" customHeight="1">
      <c r="A194" s="10"/>
      <c r="B194" s="11" t="s">
        <v>19</v>
      </c>
      <c r="C194" s="10" t="s">
        <v>28</v>
      </c>
      <c r="D194" s="12">
        <v>1</v>
      </c>
      <c r="E194" s="12">
        <f>D194*E193</f>
        <v>4</v>
      </c>
      <c r="F194" s="2">
        <v>150</v>
      </c>
      <c r="G194" s="2"/>
      <c r="H194" s="2"/>
      <c r="I194" s="2"/>
      <c r="J194" s="2"/>
      <c r="K194" s="2"/>
      <c r="L194" s="3"/>
    </row>
    <row r="195" spans="1:16" ht="37.5" customHeight="1">
      <c r="A195" s="10"/>
      <c r="B195" s="11" t="s">
        <v>82</v>
      </c>
      <c r="C195" s="10" t="s">
        <v>28</v>
      </c>
      <c r="D195" s="12">
        <v>1</v>
      </c>
      <c r="E195" s="12">
        <f>D195*E193</f>
        <v>4</v>
      </c>
      <c r="F195" s="2"/>
      <c r="G195" s="2"/>
      <c r="H195" s="2"/>
      <c r="I195" s="2"/>
      <c r="J195" s="2"/>
      <c r="K195" s="2"/>
      <c r="L195" s="3"/>
    </row>
    <row r="196" spans="1:16" ht="34.5" customHeight="1">
      <c r="A196" s="10"/>
      <c r="B196" s="11" t="s">
        <v>83</v>
      </c>
      <c r="C196" s="10" t="s">
        <v>22</v>
      </c>
      <c r="D196" s="12"/>
      <c r="E196" s="12">
        <v>0.17</v>
      </c>
      <c r="F196" s="2"/>
      <c r="G196" s="2"/>
      <c r="H196" s="2"/>
      <c r="I196" s="2"/>
      <c r="J196" s="2"/>
      <c r="K196" s="2"/>
      <c r="L196" s="3"/>
    </row>
    <row r="197" spans="1:16" ht="81" customHeight="1">
      <c r="A197" s="8">
        <v>66</v>
      </c>
      <c r="B197" s="6" t="s">
        <v>84</v>
      </c>
      <c r="C197" s="8" t="s">
        <v>28</v>
      </c>
      <c r="D197" s="7"/>
      <c r="E197" s="7">
        <v>8</v>
      </c>
      <c r="F197" s="7"/>
      <c r="G197" s="5"/>
      <c r="H197" s="7"/>
      <c r="I197" s="5"/>
      <c r="J197" s="7"/>
      <c r="K197" s="5"/>
      <c r="L197" s="4"/>
    </row>
    <row r="198" spans="1:16" ht="29.25" customHeight="1">
      <c r="A198" s="10"/>
      <c r="B198" s="11" t="s">
        <v>19</v>
      </c>
      <c r="C198" s="10" t="s">
        <v>20</v>
      </c>
      <c r="D198" s="12">
        <v>1</v>
      </c>
      <c r="E198" s="12">
        <f>D198*E197</f>
        <v>8</v>
      </c>
      <c r="F198" s="2">
        <v>80</v>
      </c>
      <c r="G198" s="2"/>
      <c r="H198" s="2"/>
      <c r="I198" s="2"/>
      <c r="J198" s="2"/>
      <c r="K198" s="2"/>
      <c r="L198" s="3"/>
    </row>
    <row r="199" spans="1:16" ht="27.75" customHeight="1">
      <c r="A199" s="10"/>
      <c r="B199" s="11" t="s">
        <v>29</v>
      </c>
      <c r="C199" s="10" t="s">
        <v>28</v>
      </c>
      <c r="D199" s="12">
        <v>2</v>
      </c>
      <c r="E199" s="12">
        <f>D199*E197</f>
        <v>16</v>
      </c>
      <c r="F199" s="2">
        <v>10</v>
      </c>
      <c r="G199" s="2"/>
      <c r="H199" s="2"/>
      <c r="I199" s="2"/>
      <c r="J199" s="2"/>
      <c r="K199" s="2"/>
      <c r="L199" s="3"/>
    </row>
    <row r="200" spans="1:16" ht="30.75" customHeight="1">
      <c r="A200" s="10"/>
      <c r="B200" s="11" t="s">
        <v>74</v>
      </c>
      <c r="C200" s="10" t="s">
        <v>28</v>
      </c>
      <c r="D200" s="12"/>
      <c r="E200" s="12">
        <v>2</v>
      </c>
      <c r="F200" s="2"/>
      <c r="G200" s="2"/>
      <c r="H200" s="2"/>
      <c r="I200" s="2"/>
      <c r="J200" s="2"/>
      <c r="K200" s="2"/>
      <c r="L200" s="3"/>
    </row>
    <row r="201" spans="1:16" ht="59.25" customHeight="1">
      <c r="A201" s="8">
        <v>67</v>
      </c>
      <c r="B201" s="6" t="s">
        <v>100</v>
      </c>
      <c r="C201" s="8" t="s">
        <v>30</v>
      </c>
      <c r="D201" s="7"/>
      <c r="E201" s="7">
        <v>2</v>
      </c>
      <c r="F201" s="7"/>
      <c r="G201" s="5"/>
      <c r="H201" s="7"/>
      <c r="I201" s="7"/>
      <c r="J201" s="7"/>
      <c r="K201" s="5"/>
      <c r="L201" s="4"/>
      <c r="M201" s="50"/>
      <c r="P201" s="51"/>
    </row>
    <row r="202" spans="1:16" ht="86.25" customHeight="1">
      <c r="A202" s="28"/>
      <c r="B202" s="47" t="s">
        <v>101</v>
      </c>
      <c r="C202" s="28" t="s">
        <v>25</v>
      </c>
      <c r="D202" s="28"/>
      <c r="E202" s="39">
        <v>743</v>
      </c>
      <c r="F202" s="29"/>
      <c r="G202" s="29"/>
      <c r="H202" s="29"/>
      <c r="I202" s="29"/>
      <c r="J202" s="29"/>
      <c r="K202" s="29"/>
      <c r="L202" s="29"/>
    </row>
    <row r="203" spans="1:16" ht="46.5" customHeight="1">
      <c r="A203" s="8">
        <v>68</v>
      </c>
      <c r="B203" s="6" t="s">
        <v>34</v>
      </c>
      <c r="C203" s="8" t="s">
        <v>5</v>
      </c>
      <c r="D203" s="7"/>
      <c r="E203" s="7">
        <v>186</v>
      </c>
      <c r="F203" s="7"/>
      <c r="G203" s="5"/>
      <c r="H203" s="7"/>
      <c r="I203" s="7"/>
      <c r="J203" s="7"/>
      <c r="K203" s="5"/>
      <c r="L203" s="4"/>
    </row>
    <row r="204" spans="1:16" ht="20.25" customHeight="1">
      <c r="A204" s="10"/>
      <c r="B204" s="11" t="s">
        <v>19</v>
      </c>
      <c r="C204" s="10" t="s">
        <v>18</v>
      </c>
      <c r="D204" s="12">
        <v>1</v>
      </c>
      <c r="E204" s="12">
        <f>D204*E203</f>
        <v>186</v>
      </c>
      <c r="F204" s="2">
        <v>1.5</v>
      </c>
      <c r="G204" s="2"/>
      <c r="H204" s="2"/>
      <c r="I204" s="2"/>
      <c r="J204" s="2"/>
      <c r="K204" s="2"/>
      <c r="L204" s="3"/>
    </row>
    <row r="205" spans="1:16" ht="19.5" customHeight="1">
      <c r="A205" s="10"/>
      <c r="B205" s="11" t="s">
        <v>58</v>
      </c>
      <c r="C205" s="10" t="s">
        <v>18</v>
      </c>
      <c r="D205" s="12">
        <v>1</v>
      </c>
      <c r="E205" s="12">
        <f>E203*D205</f>
        <v>186</v>
      </c>
      <c r="F205" s="2"/>
      <c r="G205" s="2"/>
      <c r="H205" s="2"/>
      <c r="I205" s="2"/>
      <c r="J205" s="2"/>
      <c r="K205" s="2"/>
      <c r="L205" s="3"/>
    </row>
    <row r="206" spans="1:16" ht="48" customHeight="1">
      <c r="A206" s="8">
        <v>69</v>
      </c>
      <c r="B206" s="6" t="s">
        <v>77</v>
      </c>
      <c r="C206" s="8" t="s">
        <v>25</v>
      </c>
      <c r="D206" s="7"/>
      <c r="E206" s="7">
        <v>743</v>
      </c>
      <c r="F206" s="7"/>
      <c r="G206" s="5"/>
      <c r="H206" s="7"/>
      <c r="I206" s="5"/>
      <c r="J206" s="7"/>
      <c r="K206" s="5"/>
      <c r="L206" s="4"/>
    </row>
    <row r="207" spans="1:16" ht="26.25" customHeight="1">
      <c r="A207" s="10"/>
      <c r="B207" s="11" t="s">
        <v>19</v>
      </c>
      <c r="C207" s="10" t="s">
        <v>28</v>
      </c>
      <c r="D207" s="12">
        <v>1</v>
      </c>
      <c r="E207" s="12">
        <f>D207*E206</f>
        <v>743</v>
      </c>
      <c r="F207" s="2">
        <v>5</v>
      </c>
      <c r="G207" s="2"/>
      <c r="H207" s="2"/>
      <c r="I207" s="2"/>
      <c r="J207" s="2"/>
      <c r="K207" s="2"/>
      <c r="L207" s="3"/>
    </row>
    <row r="208" spans="1:16" ht="30" customHeight="1">
      <c r="A208" s="10"/>
      <c r="B208" s="11" t="s">
        <v>78</v>
      </c>
      <c r="C208" s="10" t="s">
        <v>28</v>
      </c>
      <c r="D208" s="12">
        <v>1</v>
      </c>
      <c r="E208" s="12">
        <f>D208*E206</f>
        <v>743</v>
      </c>
      <c r="F208" s="2"/>
      <c r="G208" s="2"/>
      <c r="H208" s="2"/>
      <c r="I208" s="2"/>
      <c r="J208" s="2"/>
      <c r="K208" s="2"/>
      <c r="L208" s="3"/>
    </row>
    <row r="209" spans="1:13" ht="48" customHeight="1">
      <c r="A209" s="8">
        <v>70</v>
      </c>
      <c r="B209" s="6" t="s">
        <v>79</v>
      </c>
      <c r="C209" s="8" t="s">
        <v>18</v>
      </c>
      <c r="D209" s="7"/>
      <c r="E209" s="7">
        <v>180</v>
      </c>
      <c r="F209" s="7"/>
      <c r="G209" s="5"/>
      <c r="H209" s="7"/>
      <c r="I209" s="7"/>
      <c r="J209" s="7"/>
      <c r="K209" s="5"/>
      <c r="L209" s="4"/>
    </row>
    <row r="210" spans="1:13" ht="30.75" customHeight="1">
      <c r="A210" s="10"/>
      <c r="B210" s="11" t="s">
        <v>19</v>
      </c>
      <c r="C210" s="10" t="s">
        <v>18</v>
      </c>
      <c r="D210" s="12">
        <v>1</v>
      </c>
      <c r="E210" s="12">
        <f>D210*E209</f>
        <v>180</v>
      </c>
      <c r="F210" s="2">
        <v>50</v>
      </c>
      <c r="G210" s="2"/>
      <c r="H210" s="2"/>
      <c r="I210" s="2"/>
      <c r="J210" s="2"/>
      <c r="K210" s="2"/>
      <c r="L210" s="3"/>
    </row>
    <row r="211" spans="1:13" ht="48" customHeight="1">
      <c r="A211" s="8">
        <v>71</v>
      </c>
      <c r="B211" s="6" t="s">
        <v>27</v>
      </c>
      <c r="C211" s="8" t="s">
        <v>18</v>
      </c>
      <c r="D211" s="7"/>
      <c r="E211" s="7">
        <v>6</v>
      </c>
      <c r="F211" s="7"/>
      <c r="G211" s="5"/>
      <c r="H211" s="7"/>
      <c r="I211" s="7"/>
      <c r="J211" s="7"/>
      <c r="K211" s="5"/>
      <c r="L211" s="4"/>
      <c r="M211" s="50"/>
    </row>
    <row r="212" spans="1:13" ht="30.75" customHeight="1">
      <c r="A212" s="10"/>
      <c r="B212" s="11" t="s">
        <v>19</v>
      </c>
      <c r="C212" s="10" t="s">
        <v>18</v>
      </c>
      <c r="D212" s="12">
        <v>1</v>
      </c>
      <c r="E212" s="12">
        <f>D212*E211</f>
        <v>6</v>
      </c>
      <c r="F212" s="2">
        <v>50</v>
      </c>
      <c r="G212" s="2"/>
      <c r="H212" s="2"/>
      <c r="I212" s="2"/>
      <c r="J212" s="2"/>
      <c r="K212" s="2"/>
      <c r="L212" s="3"/>
    </row>
    <row r="213" spans="1:13" ht="60" customHeight="1">
      <c r="A213" s="28"/>
      <c r="B213" s="47" t="s">
        <v>102</v>
      </c>
      <c r="C213" s="29"/>
      <c r="D213" s="29"/>
      <c r="E213" s="29"/>
      <c r="F213" s="29"/>
      <c r="G213" s="29"/>
      <c r="H213" s="29"/>
      <c r="I213" s="29"/>
      <c r="J213" s="29"/>
      <c r="K213" s="29"/>
      <c r="L213" s="29"/>
    </row>
    <row r="214" spans="1:13" ht="48" customHeight="1">
      <c r="A214" s="8">
        <v>72</v>
      </c>
      <c r="B214" s="6" t="s">
        <v>105</v>
      </c>
      <c r="C214" s="8" t="s">
        <v>18</v>
      </c>
      <c r="D214" s="7"/>
      <c r="E214" s="7">
        <v>3</v>
      </c>
      <c r="F214" s="7"/>
      <c r="G214" s="5"/>
      <c r="H214" s="7"/>
      <c r="I214" s="5"/>
      <c r="J214" s="7"/>
      <c r="K214" s="5"/>
      <c r="L214" s="4"/>
    </row>
    <row r="215" spans="1:13" ht="27" customHeight="1">
      <c r="A215" s="10"/>
      <c r="B215" s="11" t="s">
        <v>19</v>
      </c>
      <c r="C215" s="10" t="s">
        <v>28</v>
      </c>
      <c r="D215" s="12">
        <v>1</v>
      </c>
      <c r="E215" s="12">
        <f>D215*E214</f>
        <v>3</v>
      </c>
      <c r="F215" s="2">
        <v>50</v>
      </c>
      <c r="G215" s="2"/>
      <c r="H215" s="2"/>
      <c r="I215" s="2"/>
      <c r="J215" s="2"/>
      <c r="K215" s="2"/>
      <c r="L215" s="3"/>
    </row>
    <row r="216" spans="1:13" ht="37.5" customHeight="1">
      <c r="A216" s="10"/>
      <c r="B216" s="11" t="s">
        <v>103</v>
      </c>
      <c r="C216" s="10" t="s">
        <v>28</v>
      </c>
      <c r="D216" s="12">
        <v>1</v>
      </c>
      <c r="E216" s="12">
        <f>D216*E214</f>
        <v>3</v>
      </c>
      <c r="F216" s="2"/>
      <c r="G216" s="2"/>
      <c r="H216" s="2"/>
      <c r="I216" s="2"/>
      <c r="J216" s="2"/>
      <c r="K216" s="2"/>
      <c r="L216" s="3"/>
    </row>
    <row r="217" spans="1:13" ht="34.5" customHeight="1">
      <c r="A217" s="10"/>
      <c r="B217" s="11" t="s">
        <v>104</v>
      </c>
      <c r="C217" s="10" t="s">
        <v>22</v>
      </c>
      <c r="D217" s="12"/>
      <c r="E217" s="12">
        <v>0.5</v>
      </c>
      <c r="F217" s="2"/>
      <c r="G217" s="2"/>
      <c r="H217" s="2"/>
      <c r="I217" s="2"/>
      <c r="J217" s="2"/>
      <c r="K217" s="2"/>
      <c r="L217" s="3"/>
    </row>
    <row r="218" spans="1:13" ht="61.5" customHeight="1">
      <c r="A218" s="8">
        <v>73</v>
      </c>
      <c r="B218" s="6" t="s">
        <v>106</v>
      </c>
      <c r="C218" s="8" t="s">
        <v>22</v>
      </c>
      <c r="D218" s="7"/>
      <c r="E218" s="7">
        <v>0.3</v>
      </c>
      <c r="F218" s="7"/>
      <c r="G218" s="5"/>
      <c r="H218" s="7"/>
      <c r="I218" s="5"/>
      <c r="J218" s="7"/>
      <c r="K218" s="5"/>
      <c r="L218" s="4"/>
    </row>
    <row r="219" spans="1:13" ht="27" customHeight="1">
      <c r="A219" s="10"/>
      <c r="B219" s="11" t="s">
        <v>19</v>
      </c>
      <c r="C219" s="10" t="s">
        <v>28</v>
      </c>
      <c r="D219" s="12">
        <v>1</v>
      </c>
      <c r="E219" s="12">
        <f>D219*E218</f>
        <v>0.3</v>
      </c>
      <c r="F219" s="2">
        <v>1000</v>
      </c>
      <c r="G219" s="2"/>
      <c r="H219" s="2"/>
      <c r="I219" s="2"/>
      <c r="J219" s="2"/>
      <c r="K219" s="2"/>
      <c r="L219" s="3"/>
    </row>
    <row r="220" spans="1:13" ht="37.5" customHeight="1">
      <c r="A220" s="10"/>
      <c r="B220" s="11" t="s">
        <v>107</v>
      </c>
      <c r="C220" s="10" t="s">
        <v>28</v>
      </c>
      <c r="D220" s="12">
        <v>1</v>
      </c>
      <c r="E220" s="12">
        <f>D220*E218</f>
        <v>0.3</v>
      </c>
      <c r="F220" s="2"/>
      <c r="G220" s="2"/>
      <c r="H220" s="2"/>
      <c r="I220" s="2"/>
      <c r="J220" s="2"/>
      <c r="K220" s="2"/>
      <c r="L220" s="3"/>
    </row>
    <row r="221" spans="1:13" ht="63.75" customHeight="1">
      <c r="A221" s="8">
        <v>74</v>
      </c>
      <c r="B221" s="6" t="s">
        <v>108</v>
      </c>
      <c r="C221" s="8" t="s">
        <v>30</v>
      </c>
      <c r="D221" s="7"/>
      <c r="E221" s="7">
        <v>2</v>
      </c>
      <c r="F221" s="7"/>
      <c r="G221" s="5"/>
      <c r="H221" s="7"/>
      <c r="I221" s="7"/>
      <c r="J221" s="7"/>
      <c r="K221" s="5"/>
      <c r="L221" s="4"/>
      <c r="M221" s="50"/>
    </row>
    <row r="222" spans="1:13" ht="60" customHeight="1">
      <c r="A222" s="28"/>
      <c r="B222" s="47" t="s">
        <v>116</v>
      </c>
      <c r="C222" s="29"/>
      <c r="D222" s="29"/>
      <c r="E222" s="29"/>
      <c r="F222" s="29"/>
      <c r="G222" s="29"/>
      <c r="H222" s="29"/>
      <c r="I222" s="29"/>
      <c r="J222" s="29"/>
      <c r="K222" s="29"/>
      <c r="L222" s="29"/>
    </row>
    <row r="223" spans="1:13" ht="61.5" customHeight="1">
      <c r="A223" s="8">
        <v>75</v>
      </c>
      <c r="B223" s="6" t="s">
        <v>117</v>
      </c>
      <c r="C223" s="8" t="s">
        <v>22</v>
      </c>
      <c r="D223" s="7"/>
      <c r="E223" s="7">
        <v>0.5</v>
      </c>
      <c r="F223" s="7"/>
      <c r="G223" s="5"/>
      <c r="H223" s="7"/>
      <c r="I223" s="5"/>
      <c r="J223" s="7"/>
      <c r="K223" s="5"/>
      <c r="L223" s="4"/>
    </row>
    <row r="224" spans="1:13" ht="27" customHeight="1">
      <c r="A224" s="10"/>
      <c r="B224" s="11" t="s">
        <v>19</v>
      </c>
      <c r="C224" s="10" t="s">
        <v>28</v>
      </c>
      <c r="D224" s="12">
        <v>1</v>
      </c>
      <c r="E224" s="12">
        <f>D224*E223</f>
        <v>0.5</v>
      </c>
      <c r="F224" s="2">
        <v>1000</v>
      </c>
      <c r="G224" s="2"/>
      <c r="H224" s="2"/>
      <c r="I224" s="2"/>
      <c r="J224" s="2"/>
      <c r="K224" s="2"/>
      <c r="L224" s="3"/>
    </row>
    <row r="225" spans="1:254" ht="37.5" customHeight="1">
      <c r="A225" s="10"/>
      <c r="B225" s="11" t="s">
        <v>107</v>
      </c>
      <c r="C225" s="10" t="s">
        <v>28</v>
      </c>
      <c r="D225" s="12">
        <v>1</v>
      </c>
      <c r="E225" s="12">
        <f>D225*E223</f>
        <v>0.5</v>
      </c>
      <c r="F225" s="2"/>
      <c r="G225" s="2"/>
      <c r="H225" s="2"/>
      <c r="I225" s="2"/>
      <c r="J225" s="2"/>
      <c r="K225" s="2"/>
      <c r="L225" s="3"/>
      <c r="P225" s="51"/>
    </row>
    <row r="226" spans="1:254" ht="60" customHeight="1">
      <c r="A226" s="28"/>
      <c r="B226" s="47" t="s">
        <v>118</v>
      </c>
      <c r="C226" s="29"/>
      <c r="D226" s="29"/>
      <c r="E226" s="29"/>
      <c r="F226" s="29"/>
      <c r="G226" s="29"/>
      <c r="H226" s="29"/>
      <c r="I226" s="29"/>
      <c r="J226" s="29"/>
      <c r="K226" s="29"/>
      <c r="L226" s="29"/>
    </row>
    <row r="227" spans="1:254" ht="83.25" customHeight="1">
      <c r="A227" s="8">
        <v>76</v>
      </c>
      <c r="B227" s="6" t="s">
        <v>119</v>
      </c>
      <c r="C227" s="8" t="s">
        <v>5</v>
      </c>
      <c r="D227" s="7"/>
      <c r="E227" s="7">
        <v>15</v>
      </c>
      <c r="F227" s="7"/>
      <c r="G227" s="5"/>
      <c r="H227" s="7"/>
      <c r="I227" s="5"/>
      <c r="J227" s="7"/>
      <c r="K227" s="5"/>
      <c r="L227" s="4"/>
      <c r="M227" s="50"/>
      <c r="P227" s="52"/>
    </row>
    <row r="228" spans="1:254" ht="27" customHeight="1">
      <c r="A228" s="10"/>
      <c r="B228" s="11" t="s">
        <v>19</v>
      </c>
      <c r="C228" s="10" t="s">
        <v>28</v>
      </c>
      <c r="D228" s="12">
        <v>1</v>
      </c>
      <c r="E228" s="12">
        <f>D228*E227</f>
        <v>15</v>
      </c>
      <c r="F228" s="2">
        <v>100</v>
      </c>
      <c r="G228" s="2"/>
      <c r="H228" s="2"/>
      <c r="I228" s="2"/>
      <c r="J228" s="2"/>
      <c r="K228" s="2"/>
      <c r="L228" s="3"/>
      <c r="P228" s="53"/>
      <c r="T228" s="50"/>
    </row>
    <row r="229" spans="1:254" ht="19.5" customHeight="1">
      <c r="A229" s="30"/>
      <c r="B229" s="21" t="s">
        <v>15</v>
      </c>
      <c r="C229" s="31" t="s">
        <v>17</v>
      </c>
      <c r="D229" s="31"/>
      <c r="E229" s="31"/>
      <c r="F229" s="31"/>
      <c r="G229" s="20"/>
      <c r="H229" s="31"/>
      <c r="I229" s="20"/>
      <c r="J229" s="31"/>
      <c r="K229" s="20"/>
      <c r="L229" s="20"/>
      <c r="M229" s="50"/>
      <c r="P229" s="54"/>
      <c r="Q229" s="55"/>
      <c r="R229" s="50"/>
    </row>
    <row r="230" spans="1:254" ht="16.2">
      <c r="A230" s="28"/>
      <c r="B230" s="19" t="s">
        <v>23</v>
      </c>
      <c r="C230" s="12" t="s">
        <v>16</v>
      </c>
      <c r="D230" s="12"/>
      <c r="E230" s="12">
        <v>10</v>
      </c>
      <c r="F230" s="12"/>
      <c r="G230" s="12"/>
      <c r="H230" s="12"/>
      <c r="I230" s="12"/>
      <c r="J230" s="12"/>
      <c r="K230" s="12"/>
      <c r="L230" s="1">
        <f>L229*0.1</f>
        <v>0</v>
      </c>
      <c r="M230" s="67"/>
      <c r="N230" s="56"/>
      <c r="O230" s="56"/>
      <c r="P230" s="57"/>
      <c r="Q230" s="57"/>
      <c r="R230" s="57"/>
    </row>
    <row r="231" spans="1:254" ht="18">
      <c r="A231" s="28"/>
      <c r="B231" s="19" t="s">
        <v>15</v>
      </c>
      <c r="C231" s="12" t="s">
        <v>17</v>
      </c>
      <c r="D231" s="12"/>
      <c r="E231" s="12"/>
      <c r="F231" s="12"/>
      <c r="G231" s="12"/>
      <c r="H231" s="12"/>
      <c r="I231" s="12"/>
      <c r="J231" s="12"/>
      <c r="K231" s="12"/>
      <c r="L231" s="1">
        <f>L230+L229</f>
        <v>0</v>
      </c>
      <c r="M231" s="67"/>
      <c r="N231" s="56"/>
      <c r="O231" s="56"/>
      <c r="P231" s="57"/>
      <c r="Q231" s="58"/>
      <c r="R231" s="58"/>
    </row>
    <row r="232" spans="1:254" ht="18">
      <c r="A232" s="28"/>
      <c r="B232" s="19" t="s">
        <v>24</v>
      </c>
      <c r="C232" s="12" t="s">
        <v>16</v>
      </c>
      <c r="D232" s="12"/>
      <c r="E232" s="12">
        <v>8</v>
      </c>
      <c r="F232" s="12"/>
      <c r="G232" s="12"/>
      <c r="H232" s="12"/>
      <c r="I232" s="12"/>
      <c r="J232" s="12"/>
      <c r="K232" s="12"/>
      <c r="L232" s="1">
        <f>L231*0.08</f>
        <v>0</v>
      </c>
      <c r="M232" s="67"/>
      <c r="N232" s="56"/>
      <c r="O232" s="56"/>
      <c r="P232" s="57"/>
      <c r="Q232" s="58"/>
      <c r="R232" s="58"/>
    </row>
    <row r="233" spans="1:254" ht="18">
      <c r="A233" s="28"/>
      <c r="B233" s="19" t="s">
        <v>15</v>
      </c>
      <c r="C233" s="12" t="s">
        <v>17</v>
      </c>
      <c r="D233" s="12"/>
      <c r="E233" s="12"/>
      <c r="F233" s="12"/>
      <c r="G233" s="12"/>
      <c r="H233" s="12"/>
      <c r="I233" s="12"/>
      <c r="J233" s="12"/>
      <c r="K233" s="12"/>
      <c r="L233" s="1">
        <f>SUM(L231:L232)</f>
        <v>0</v>
      </c>
      <c r="M233" s="67"/>
      <c r="N233" s="56"/>
      <c r="O233" s="56"/>
      <c r="P233" s="57"/>
      <c r="Q233" s="58"/>
      <c r="R233" s="58"/>
    </row>
    <row r="234" spans="1:254" s="37" customFormat="1" ht="31.2">
      <c r="A234" s="32"/>
      <c r="B234" s="24" t="s">
        <v>4</v>
      </c>
      <c r="C234" s="22">
        <v>0.03</v>
      </c>
      <c r="D234" s="18"/>
      <c r="E234" s="13"/>
      <c r="F234" s="13"/>
      <c r="G234" s="23"/>
      <c r="H234" s="23"/>
      <c r="I234" s="33"/>
      <c r="J234" s="34"/>
      <c r="K234" s="33"/>
      <c r="L234" s="35">
        <f>L233*0.03</f>
        <v>0</v>
      </c>
      <c r="M234" s="68"/>
      <c r="N234" s="59"/>
      <c r="O234" s="59"/>
      <c r="P234" s="60"/>
      <c r="Q234" s="61"/>
      <c r="R234" s="61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  <c r="DG234" s="36"/>
      <c r="DH234" s="36"/>
      <c r="DI234" s="36"/>
      <c r="DJ234" s="36"/>
      <c r="DK234" s="36"/>
      <c r="DL234" s="36"/>
      <c r="DM234" s="36"/>
      <c r="DN234" s="36"/>
      <c r="DO234" s="36"/>
      <c r="DP234" s="36"/>
      <c r="DQ234" s="36"/>
      <c r="DR234" s="36"/>
      <c r="DS234" s="36"/>
      <c r="DT234" s="36"/>
      <c r="DU234" s="36"/>
      <c r="DV234" s="36"/>
      <c r="DW234" s="36"/>
      <c r="DX234" s="36"/>
      <c r="DY234" s="36"/>
      <c r="DZ234" s="36"/>
      <c r="EA234" s="36"/>
      <c r="EB234" s="36"/>
      <c r="EC234" s="36"/>
      <c r="ED234" s="36"/>
      <c r="EE234" s="36"/>
      <c r="EF234" s="36"/>
      <c r="EG234" s="36"/>
      <c r="EH234" s="36"/>
      <c r="EI234" s="36"/>
      <c r="EJ234" s="36"/>
      <c r="EK234" s="36"/>
      <c r="EL234" s="36"/>
      <c r="EM234" s="36"/>
      <c r="EN234" s="36"/>
      <c r="EO234" s="36"/>
      <c r="EP234" s="36"/>
      <c r="EQ234" s="36"/>
      <c r="ER234" s="36"/>
      <c r="ES234" s="36"/>
      <c r="ET234" s="36"/>
      <c r="EU234" s="36"/>
      <c r="EV234" s="36"/>
      <c r="EW234" s="36"/>
      <c r="EX234" s="36"/>
      <c r="EY234" s="36"/>
      <c r="EZ234" s="36"/>
      <c r="FA234" s="36"/>
      <c r="FB234" s="36"/>
      <c r="FC234" s="36"/>
      <c r="FD234" s="36"/>
      <c r="FE234" s="36"/>
      <c r="FF234" s="36"/>
      <c r="FG234" s="36"/>
      <c r="FH234" s="36"/>
      <c r="FI234" s="36"/>
      <c r="FJ234" s="36"/>
      <c r="FK234" s="36"/>
      <c r="FL234" s="36"/>
      <c r="FM234" s="36"/>
      <c r="FN234" s="36"/>
      <c r="FO234" s="36"/>
      <c r="FP234" s="36"/>
      <c r="FQ234" s="36"/>
      <c r="FR234" s="36"/>
      <c r="FS234" s="36"/>
      <c r="FT234" s="36"/>
      <c r="FU234" s="36"/>
      <c r="FV234" s="36"/>
      <c r="FW234" s="36"/>
      <c r="FX234" s="36"/>
      <c r="FY234" s="36"/>
      <c r="FZ234" s="36"/>
      <c r="GA234" s="36"/>
      <c r="GB234" s="36"/>
      <c r="GC234" s="36"/>
      <c r="GD234" s="36"/>
      <c r="GE234" s="36"/>
      <c r="GF234" s="36"/>
      <c r="GG234" s="36"/>
      <c r="GH234" s="36"/>
      <c r="GI234" s="36"/>
      <c r="GJ234" s="36"/>
      <c r="GK234" s="36"/>
      <c r="GL234" s="36"/>
      <c r="GM234" s="36"/>
      <c r="GN234" s="36"/>
      <c r="GO234" s="36"/>
      <c r="GP234" s="36"/>
      <c r="GQ234" s="36"/>
      <c r="GR234" s="36"/>
      <c r="GS234" s="36"/>
      <c r="GT234" s="36"/>
      <c r="GU234" s="36"/>
      <c r="GV234" s="36"/>
      <c r="GW234" s="36"/>
      <c r="GX234" s="36"/>
      <c r="GY234" s="36"/>
      <c r="GZ234" s="36"/>
      <c r="HA234" s="36"/>
      <c r="HB234" s="36"/>
      <c r="HC234" s="36"/>
      <c r="HD234" s="36"/>
      <c r="HE234" s="36"/>
      <c r="HF234" s="36"/>
      <c r="HG234" s="36"/>
      <c r="HH234" s="36"/>
      <c r="HI234" s="36"/>
      <c r="HJ234" s="36"/>
      <c r="HK234" s="36"/>
      <c r="HL234" s="36"/>
      <c r="HM234" s="36"/>
      <c r="HN234" s="36"/>
      <c r="HO234" s="36"/>
      <c r="HP234" s="36"/>
      <c r="HQ234" s="36"/>
      <c r="HR234" s="36"/>
      <c r="HS234" s="36"/>
      <c r="HT234" s="36"/>
      <c r="HU234" s="36"/>
      <c r="HV234" s="36"/>
      <c r="HW234" s="36"/>
      <c r="HX234" s="36"/>
      <c r="HY234" s="36"/>
      <c r="HZ234" s="36"/>
      <c r="IA234" s="36"/>
      <c r="IB234" s="36"/>
      <c r="IC234" s="36"/>
      <c r="ID234" s="36"/>
      <c r="IE234" s="36"/>
      <c r="IF234" s="36"/>
      <c r="IG234" s="36"/>
      <c r="IH234" s="36"/>
      <c r="II234" s="36"/>
      <c r="IJ234" s="36"/>
      <c r="IK234" s="36"/>
      <c r="IL234" s="36"/>
      <c r="IM234" s="36"/>
      <c r="IN234" s="36"/>
      <c r="IO234" s="36"/>
      <c r="IP234" s="36"/>
      <c r="IQ234" s="36"/>
      <c r="IR234" s="36"/>
      <c r="IS234" s="36"/>
      <c r="IT234" s="36"/>
    </row>
    <row r="235" spans="1:254" s="37" customFormat="1" ht="15.6">
      <c r="A235" s="32"/>
      <c r="B235" s="24" t="s">
        <v>0</v>
      </c>
      <c r="C235" s="25"/>
      <c r="D235" s="18"/>
      <c r="E235" s="13"/>
      <c r="F235" s="13"/>
      <c r="G235" s="23"/>
      <c r="H235" s="23"/>
      <c r="I235" s="33"/>
      <c r="J235" s="34"/>
      <c r="K235" s="33"/>
      <c r="L235" s="38">
        <f>L233+L234</f>
        <v>0</v>
      </c>
      <c r="M235" s="69"/>
      <c r="N235" s="62"/>
      <c r="O235" s="62"/>
      <c r="P235" s="60"/>
      <c r="Q235" s="61"/>
      <c r="R235" s="61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  <c r="DB235" s="36"/>
      <c r="DC235" s="36"/>
      <c r="DD235" s="36"/>
      <c r="DE235" s="36"/>
      <c r="DF235" s="36"/>
      <c r="DG235" s="36"/>
      <c r="DH235" s="36"/>
      <c r="DI235" s="36"/>
      <c r="DJ235" s="36"/>
      <c r="DK235" s="36"/>
      <c r="DL235" s="36"/>
      <c r="DM235" s="36"/>
      <c r="DN235" s="36"/>
      <c r="DO235" s="36"/>
      <c r="DP235" s="36"/>
      <c r="DQ235" s="36"/>
      <c r="DR235" s="36"/>
      <c r="DS235" s="36"/>
      <c r="DT235" s="36"/>
      <c r="DU235" s="36"/>
      <c r="DV235" s="36"/>
      <c r="DW235" s="36"/>
      <c r="DX235" s="36"/>
      <c r="DY235" s="36"/>
      <c r="DZ235" s="36"/>
      <c r="EA235" s="36"/>
      <c r="EB235" s="36"/>
      <c r="EC235" s="36"/>
      <c r="ED235" s="36"/>
      <c r="EE235" s="36"/>
      <c r="EF235" s="36"/>
      <c r="EG235" s="36"/>
      <c r="EH235" s="36"/>
      <c r="EI235" s="36"/>
      <c r="EJ235" s="36"/>
      <c r="EK235" s="36"/>
      <c r="EL235" s="36"/>
      <c r="EM235" s="36"/>
      <c r="EN235" s="36"/>
      <c r="EO235" s="36"/>
      <c r="EP235" s="36"/>
      <c r="EQ235" s="36"/>
      <c r="ER235" s="36"/>
      <c r="ES235" s="36"/>
      <c r="ET235" s="36"/>
      <c r="EU235" s="36"/>
      <c r="EV235" s="36"/>
      <c r="EW235" s="36"/>
      <c r="EX235" s="36"/>
      <c r="EY235" s="36"/>
      <c r="EZ235" s="36"/>
      <c r="FA235" s="36"/>
      <c r="FB235" s="36"/>
      <c r="FC235" s="36"/>
      <c r="FD235" s="36"/>
      <c r="FE235" s="36"/>
      <c r="FF235" s="36"/>
      <c r="FG235" s="36"/>
      <c r="FH235" s="36"/>
      <c r="FI235" s="36"/>
      <c r="FJ235" s="36"/>
      <c r="FK235" s="36"/>
      <c r="FL235" s="36"/>
      <c r="FM235" s="36"/>
      <c r="FN235" s="36"/>
      <c r="FO235" s="36"/>
      <c r="FP235" s="36"/>
      <c r="FQ235" s="36"/>
      <c r="FR235" s="36"/>
      <c r="FS235" s="36"/>
      <c r="FT235" s="36"/>
      <c r="FU235" s="36"/>
      <c r="FV235" s="36"/>
      <c r="FW235" s="36"/>
      <c r="FX235" s="36"/>
      <c r="FY235" s="36"/>
      <c r="FZ235" s="36"/>
      <c r="GA235" s="36"/>
      <c r="GB235" s="36"/>
      <c r="GC235" s="36"/>
      <c r="GD235" s="36"/>
      <c r="GE235" s="36"/>
      <c r="GF235" s="36"/>
      <c r="GG235" s="36"/>
      <c r="GH235" s="36"/>
      <c r="GI235" s="36"/>
      <c r="GJ235" s="36"/>
      <c r="GK235" s="36"/>
      <c r="GL235" s="36"/>
      <c r="GM235" s="36"/>
      <c r="GN235" s="36"/>
      <c r="GO235" s="36"/>
      <c r="GP235" s="36"/>
      <c r="GQ235" s="36"/>
      <c r="GR235" s="36"/>
      <c r="GS235" s="36"/>
      <c r="GT235" s="36"/>
      <c r="GU235" s="36"/>
      <c r="GV235" s="36"/>
      <c r="GW235" s="36"/>
      <c r="GX235" s="36"/>
      <c r="GY235" s="36"/>
      <c r="GZ235" s="36"/>
      <c r="HA235" s="36"/>
      <c r="HB235" s="36"/>
      <c r="HC235" s="36"/>
      <c r="HD235" s="36"/>
      <c r="HE235" s="36"/>
      <c r="HF235" s="36"/>
      <c r="HG235" s="36"/>
      <c r="HH235" s="36"/>
      <c r="HI235" s="36"/>
      <c r="HJ235" s="36"/>
      <c r="HK235" s="36"/>
      <c r="HL235" s="36"/>
      <c r="HM235" s="36"/>
      <c r="HN235" s="36"/>
      <c r="HO235" s="36"/>
      <c r="HP235" s="36"/>
      <c r="HQ235" s="36"/>
      <c r="HR235" s="36"/>
      <c r="HS235" s="36"/>
      <c r="HT235" s="36"/>
      <c r="HU235" s="36"/>
      <c r="HV235" s="36"/>
      <c r="HW235" s="36"/>
      <c r="HX235" s="36"/>
      <c r="HY235" s="36"/>
      <c r="HZ235" s="36"/>
      <c r="IA235" s="36"/>
      <c r="IB235" s="36"/>
      <c r="IC235" s="36"/>
      <c r="ID235" s="36"/>
      <c r="IE235" s="36"/>
      <c r="IF235" s="36"/>
      <c r="IG235" s="36"/>
      <c r="IH235" s="36"/>
      <c r="II235" s="36"/>
      <c r="IJ235" s="36"/>
      <c r="IK235" s="36"/>
      <c r="IL235" s="36"/>
      <c r="IM235" s="36"/>
      <c r="IN235" s="36"/>
      <c r="IO235" s="36"/>
      <c r="IP235" s="36"/>
      <c r="IQ235" s="36"/>
      <c r="IR235" s="36"/>
      <c r="IS235" s="36"/>
      <c r="IT235" s="36"/>
    </row>
    <row r="236" spans="1:254" s="37" customFormat="1" ht="18">
      <c r="A236" s="39"/>
      <c r="B236" s="15" t="s">
        <v>2</v>
      </c>
      <c r="C236" s="22">
        <v>0.18</v>
      </c>
      <c r="D236" s="16"/>
      <c r="E236" s="15"/>
      <c r="F236" s="15"/>
      <c r="G236" s="15"/>
      <c r="H236" s="16"/>
      <c r="I236" s="39"/>
      <c r="J236" s="40"/>
      <c r="K236" s="39"/>
      <c r="L236" s="41">
        <f>L235*0.18</f>
        <v>0</v>
      </c>
      <c r="M236" s="70"/>
      <c r="N236" s="63"/>
      <c r="O236" s="63"/>
      <c r="P236" s="60"/>
      <c r="Q236" s="64"/>
      <c r="R236" s="64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2"/>
      <c r="DH236" s="42"/>
      <c r="DI236" s="42"/>
      <c r="DJ236" s="42"/>
      <c r="DK236" s="42"/>
      <c r="DL236" s="42"/>
      <c r="DM236" s="42"/>
      <c r="DN236" s="42"/>
      <c r="DO236" s="42"/>
      <c r="DP236" s="42"/>
      <c r="DQ236" s="42"/>
      <c r="DR236" s="42"/>
      <c r="DS236" s="42"/>
      <c r="DT236" s="42"/>
      <c r="DU236" s="42"/>
      <c r="DV236" s="42"/>
      <c r="DW236" s="42"/>
      <c r="DX236" s="42"/>
      <c r="DY236" s="42"/>
      <c r="DZ236" s="42"/>
      <c r="EA236" s="42"/>
      <c r="EB236" s="42"/>
      <c r="EC236" s="42"/>
      <c r="ED236" s="42"/>
      <c r="EE236" s="42"/>
      <c r="EF236" s="42"/>
      <c r="EG236" s="42"/>
      <c r="EH236" s="42"/>
      <c r="EI236" s="42"/>
      <c r="EJ236" s="42"/>
      <c r="EK236" s="42"/>
      <c r="EL236" s="42"/>
      <c r="EM236" s="42"/>
      <c r="EN236" s="42"/>
      <c r="EO236" s="42"/>
      <c r="EP236" s="42"/>
      <c r="EQ236" s="42"/>
      <c r="ER236" s="42"/>
      <c r="ES236" s="42"/>
      <c r="ET236" s="42"/>
      <c r="EU236" s="42"/>
      <c r="EV236" s="42"/>
      <c r="EW236" s="42"/>
      <c r="EX236" s="42"/>
      <c r="EY236" s="42"/>
      <c r="EZ236" s="42"/>
      <c r="FA236" s="42"/>
      <c r="FB236" s="42"/>
      <c r="FC236" s="42"/>
      <c r="FD236" s="42"/>
      <c r="FE236" s="42"/>
      <c r="FF236" s="42"/>
      <c r="FG236" s="42"/>
      <c r="FH236" s="42"/>
      <c r="FI236" s="42"/>
      <c r="FJ236" s="42"/>
      <c r="FK236" s="42"/>
      <c r="FL236" s="42"/>
      <c r="FM236" s="42"/>
      <c r="FN236" s="42"/>
      <c r="FO236" s="42"/>
      <c r="FP236" s="42"/>
      <c r="FQ236" s="42"/>
      <c r="FR236" s="42"/>
      <c r="FS236" s="42"/>
      <c r="FT236" s="42"/>
      <c r="FU236" s="42"/>
      <c r="FV236" s="42"/>
      <c r="FW236" s="42"/>
      <c r="FX236" s="42"/>
      <c r="FY236" s="42"/>
      <c r="FZ236" s="42"/>
      <c r="GA236" s="42"/>
      <c r="GB236" s="42"/>
      <c r="GC236" s="42"/>
      <c r="GD236" s="42"/>
      <c r="GE236" s="42"/>
      <c r="GF236" s="42"/>
      <c r="GG236" s="42"/>
      <c r="GH236" s="42"/>
      <c r="GI236" s="42"/>
      <c r="GJ236" s="42"/>
      <c r="GK236" s="42"/>
      <c r="GL236" s="42"/>
      <c r="GM236" s="42"/>
      <c r="GN236" s="42"/>
      <c r="GO236" s="42"/>
      <c r="GP236" s="42"/>
      <c r="GQ236" s="42"/>
      <c r="GR236" s="42"/>
      <c r="GS236" s="42"/>
      <c r="GT236" s="42"/>
      <c r="GU236" s="42"/>
      <c r="GV236" s="42"/>
      <c r="GW236" s="42"/>
      <c r="GX236" s="42"/>
      <c r="GY236" s="42"/>
      <c r="GZ236" s="42"/>
      <c r="HA236" s="42"/>
      <c r="HB236" s="42"/>
      <c r="HC236" s="42"/>
      <c r="HD236" s="42"/>
      <c r="HE236" s="42"/>
      <c r="HF236" s="42"/>
      <c r="HG236" s="42"/>
      <c r="HH236" s="42"/>
      <c r="HI236" s="42"/>
      <c r="HJ236" s="42"/>
      <c r="HK236" s="42"/>
      <c r="HL236" s="42"/>
      <c r="HM236" s="42"/>
      <c r="HN236" s="42"/>
      <c r="HO236" s="42"/>
      <c r="HP236" s="42"/>
      <c r="HQ236" s="42"/>
      <c r="HR236" s="42"/>
      <c r="HS236" s="42"/>
      <c r="HT236" s="42"/>
      <c r="HU236" s="42"/>
      <c r="HV236" s="42"/>
      <c r="HW236" s="42"/>
      <c r="HX236" s="42"/>
      <c r="HY236" s="42"/>
      <c r="HZ236" s="42"/>
      <c r="IA236" s="42"/>
      <c r="IB236" s="42"/>
      <c r="IC236" s="42"/>
      <c r="ID236" s="42"/>
      <c r="IE236" s="42"/>
      <c r="IF236" s="42"/>
      <c r="IG236" s="42"/>
      <c r="IH236" s="42"/>
      <c r="II236" s="42"/>
      <c r="IJ236" s="42"/>
      <c r="IK236" s="42"/>
      <c r="IL236" s="42"/>
      <c r="IM236" s="42"/>
      <c r="IN236" s="42"/>
      <c r="IO236" s="42"/>
      <c r="IP236" s="42"/>
      <c r="IQ236" s="42"/>
      <c r="IR236" s="42"/>
      <c r="IS236" s="42"/>
      <c r="IT236" s="42"/>
    </row>
    <row r="237" spans="1:254" s="37" customFormat="1" ht="31.5" customHeight="1">
      <c r="A237" s="39"/>
      <c r="B237" s="14" t="s">
        <v>3</v>
      </c>
      <c r="C237" s="14"/>
      <c r="D237" s="43"/>
      <c r="E237" s="15"/>
      <c r="F237" s="15"/>
      <c r="G237" s="15"/>
      <c r="H237" s="16"/>
      <c r="I237" s="39"/>
      <c r="J237" s="40"/>
      <c r="K237" s="40"/>
      <c r="L237" s="44">
        <f>L235+L236</f>
        <v>0</v>
      </c>
      <c r="M237" s="71"/>
      <c r="N237" s="65"/>
      <c r="O237" s="65"/>
      <c r="P237" s="60"/>
      <c r="Q237" s="64"/>
      <c r="R237" s="64"/>
      <c r="S237" s="42"/>
      <c r="T237" s="66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2"/>
      <c r="DH237" s="42"/>
      <c r="DI237" s="42"/>
      <c r="DJ237" s="42"/>
      <c r="DK237" s="42"/>
      <c r="DL237" s="42"/>
      <c r="DM237" s="42"/>
      <c r="DN237" s="42"/>
      <c r="DO237" s="42"/>
      <c r="DP237" s="42"/>
      <c r="DQ237" s="42"/>
      <c r="DR237" s="42"/>
      <c r="DS237" s="42"/>
      <c r="DT237" s="42"/>
      <c r="DU237" s="42"/>
      <c r="DV237" s="42"/>
      <c r="DW237" s="42"/>
      <c r="DX237" s="42"/>
      <c r="DY237" s="42"/>
      <c r="DZ237" s="42"/>
      <c r="EA237" s="42"/>
      <c r="EB237" s="42"/>
      <c r="EC237" s="42"/>
      <c r="ED237" s="42"/>
      <c r="EE237" s="42"/>
      <c r="EF237" s="42"/>
      <c r="EG237" s="42"/>
      <c r="EH237" s="42"/>
      <c r="EI237" s="42"/>
      <c r="EJ237" s="42"/>
      <c r="EK237" s="42"/>
      <c r="EL237" s="42"/>
      <c r="EM237" s="42"/>
      <c r="EN237" s="42"/>
      <c r="EO237" s="42"/>
      <c r="EP237" s="42"/>
      <c r="EQ237" s="42"/>
      <c r="ER237" s="42"/>
      <c r="ES237" s="42"/>
      <c r="ET237" s="42"/>
      <c r="EU237" s="42"/>
      <c r="EV237" s="42"/>
      <c r="EW237" s="42"/>
      <c r="EX237" s="42"/>
      <c r="EY237" s="42"/>
      <c r="EZ237" s="42"/>
      <c r="FA237" s="42"/>
      <c r="FB237" s="42"/>
      <c r="FC237" s="42"/>
      <c r="FD237" s="42"/>
      <c r="FE237" s="42"/>
      <c r="FF237" s="42"/>
      <c r="FG237" s="42"/>
      <c r="FH237" s="42"/>
      <c r="FI237" s="42"/>
      <c r="FJ237" s="42"/>
      <c r="FK237" s="42"/>
      <c r="FL237" s="42"/>
      <c r="FM237" s="42"/>
      <c r="FN237" s="42"/>
      <c r="FO237" s="42"/>
      <c r="FP237" s="42"/>
      <c r="FQ237" s="42"/>
      <c r="FR237" s="42"/>
      <c r="FS237" s="42"/>
      <c r="FT237" s="42"/>
      <c r="FU237" s="42"/>
      <c r="FV237" s="42"/>
      <c r="FW237" s="42"/>
      <c r="FX237" s="42"/>
      <c r="FY237" s="42"/>
      <c r="FZ237" s="42"/>
      <c r="GA237" s="42"/>
      <c r="GB237" s="42"/>
      <c r="GC237" s="42"/>
      <c r="GD237" s="42"/>
      <c r="GE237" s="42"/>
      <c r="GF237" s="42"/>
      <c r="GG237" s="42"/>
      <c r="GH237" s="42"/>
      <c r="GI237" s="42"/>
      <c r="GJ237" s="42"/>
      <c r="GK237" s="42"/>
      <c r="GL237" s="42"/>
      <c r="GM237" s="42"/>
      <c r="GN237" s="42"/>
      <c r="GO237" s="42"/>
      <c r="GP237" s="42"/>
      <c r="GQ237" s="42"/>
      <c r="GR237" s="42"/>
      <c r="GS237" s="42"/>
      <c r="GT237" s="42"/>
      <c r="GU237" s="42"/>
      <c r="GV237" s="42"/>
      <c r="GW237" s="42"/>
      <c r="GX237" s="42"/>
      <c r="GY237" s="42"/>
      <c r="GZ237" s="42"/>
      <c r="HA237" s="42"/>
      <c r="HB237" s="42"/>
      <c r="HC237" s="42"/>
      <c r="HD237" s="42"/>
      <c r="HE237" s="42"/>
      <c r="HF237" s="42"/>
      <c r="HG237" s="42"/>
      <c r="HH237" s="42"/>
      <c r="HI237" s="42"/>
      <c r="HJ237" s="42"/>
      <c r="HK237" s="42"/>
      <c r="HL237" s="42"/>
      <c r="HM237" s="42"/>
      <c r="HN237" s="42"/>
      <c r="HO237" s="42"/>
      <c r="HP237" s="42"/>
      <c r="HQ237" s="42"/>
      <c r="HR237" s="42"/>
      <c r="HS237" s="42"/>
      <c r="HT237" s="42"/>
      <c r="HU237" s="42"/>
      <c r="HV237" s="42"/>
      <c r="HW237" s="42"/>
      <c r="HX237" s="42"/>
      <c r="HY237" s="42"/>
      <c r="HZ237" s="42"/>
      <c r="IA237" s="42"/>
      <c r="IB237" s="42"/>
      <c r="IC237" s="42"/>
      <c r="ID237" s="42"/>
      <c r="IE237" s="42"/>
      <c r="IF237" s="42"/>
      <c r="IG237" s="42"/>
      <c r="IH237" s="42"/>
      <c r="II237" s="42"/>
      <c r="IJ237" s="42"/>
      <c r="IK237" s="42"/>
      <c r="IL237" s="42"/>
      <c r="IM237" s="42"/>
      <c r="IN237" s="42"/>
      <c r="IO237" s="42"/>
      <c r="IP237" s="42"/>
      <c r="IQ237" s="42"/>
      <c r="IR237" s="42"/>
      <c r="IS237" s="42"/>
      <c r="IT237" s="42"/>
    </row>
    <row r="239" spans="1:254">
      <c r="C239" s="80" t="s">
        <v>21</v>
      </c>
      <c r="D239" s="80"/>
      <c r="E239" s="80"/>
      <c r="F239" s="80"/>
      <c r="G239" s="80"/>
    </row>
    <row r="262" spans="1:11" ht="16.2">
      <c r="A262" s="46"/>
      <c r="B262" s="26"/>
      <c r="C262" s="26"/>
      <c r="D262" s="26"/>
      <c r="E262" s="26"/>
      <c r="F262" s="26"/>
      <c r="G262" s="26"/>
      <c r="H262" s="26"/>
      <c r="I262" s="26"/>
      <c r="J262" s="26"/>
      <c r="K262" s="26"/>
    </row>
    <row r="263" spans="1:11">
      <c r="B263" s="17"/>
      <c r="C263" s="17"/>
      <c r="D263" s="17"/>
      <c r="E263" s="17"/>
      <c r="F263" s="17"/>
      <c r="G263" s="17"/>
      <c r="H263" s="17"/>
      <c r="I263" s="17"/>
      <c r="J263" s="17"/>
      <c r="K263" s="17"/>
    </row>
  </sheetData>
  <mergeCells count="12">
    <mergeCell ref="C239:G239"/>
    <mergeCell ref="A1:L1"/>
    <mergeCell ref="A3:A4"/>
    <mergeCell ref="B3:B4"/>
    <mergeCell ref="C3:C4"/>
    <mergeCell ref="D3:D4"/>
    <mergeCell ref="E3:E4"/>
    <mergeCell ref="F3:G3"/>
    <mergeCell ref="H3:I3"/>
    <mergeCell ref="A2:L2"/>
    <mergeCell ref="J3:K3"/>
    <mergeCell ref="L3:L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დმანისი განახლება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Nino Nadibaidze</cp:lastModifiedBy>
  <cp:lastPrinted>2023-07-09T18:02:56Z</cp:lastPrinted>
  <dcterms:created xsi:type="dcterms:W3CDTF">2012-08-09T11:34:35Z</dcterms:created>
  <dcterms:modified xsi:type="dcterms:W3CDTF">2023-08-25T16:38:38Z</dcterms:modified>
</cp:coreProperties>
</file>